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12-4t2023\2312-4t2023\PlanesSistemaIndividual\"/>
    </mc:Choice>
  </mc:AlternateContent>
  <xr:revisionPtr revIDLastSave="0" documentId="13_ncr:1_{F6253CF5-DC08-433F-BAF6-752132F4D56A}" xr6:coauthVersionLast="47" xr6:coauthVersionMax="47" xr10:uidLastSave="{00000000-0000-0000-0000-000000000000}"/>
  <bookViews>
    <workbookView xWindow="-120" yWindow="-120" windowWidth="29040" windowHeight="1593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<sst xmlns="http://schemas.openxmlformats.org/spreadsheetml/2006/main" count="798" uniqueCount="219">
  <si>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</si>
  <si>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</si>
  <si>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</si>
  <si>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</si>
  <si>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</si>
  <si>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</si>
  <si>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</si>
  <si>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</si>
  <si>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</si>
  <si>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</si>
  <si>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</si>
  <si>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</si>
  <si>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</si>
  <si>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</si>
  <si>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</si>
  <si>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</si>
  <si>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</si>
  <si>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</si>
  <si>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</si>
  <si>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</si>
  <si>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</si>
  <si>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</si>
  <si>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</si>
  <si>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</si>
  <si>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</si>
  <si>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</si>
  <si>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</si>
  <si>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</si>
  <si>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</si>
  <si>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</si>
  <si>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</si>
  <si>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</si>
  <si>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</si>
  <si>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</si>
  <si>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</si>
  <si>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</si>
  <si>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</si>
  <si>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</si>
  <si>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</si>
  <si>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</si>
  <si>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BBVA PLAN BONOS 2029            </t>
  </si>
  <si>
    <t xml:space="preserve">     </t>
  </si>
  <si>
    <t xml:space="preserve">      </t>
  </si>
  <si>
    <t xml:space="preserve">BBVA 140                </t>
  </si>
  <si>
    <t xml:space="preserve">BBVA                  </t>
  </si>
  <si>
    <t xml:space="preserve">BBVA PENSIONES                  </t>
  </si>
  <si>
    <t xml:space="preserve">GINVEST RF GLOBAL               </t>
  </si>
  <si>
    <t xml:space="preserve">ENGINYERS IND.CATAL.10  </t>
  </si>
  <si>
    <t>MUT.INGEN.IND.CATALUÑA</t>
  </si>
  <si>
    <t xml:space="preserve">MPS COLEGIO ING. CAT.           </t>
  </si>
  <si>
    <t xml:space="preserve">NARANJA RENT.OBJ.2023           </t>
  </si>
  <si>
    <t xml:space="preserve">ING DIRECT 13           </t>
  </si>
  <si>
    <t xml:space="preserve">RENTA 4               </t>
  </si>
  <si>
    <t xml:space="preserve">RENTA 4 PENSIONES               </t>
  </si>
  <si>
    <t xml:space="preserve">BBVA PLAN RENTA FIJA            </t>
  </si>
  <si>
    <t xml:space="preserve">BBVA RENTA FIJA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</si>
  <si>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</si>
  <si>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</si>
  <si>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</si>
  <si>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</si>
  <si>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TREA HORIZONTE                  </t>
  </si>
  <si>
    <t xml:space="preserve">TREA RF LP              </t>
  </si>
  <si>
    <t xml:space="preserve">TR3A AM               </t>
  </si>
  <si>
    <t xml:space="preserve">TREA PENSIONES                  </t>
  </si>
  <si>
    <t xml:space="preserve">FARMACEUT. SORIA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</si>
  <si>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</si>
  <si>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</si>
  <si>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</si>
  <si>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</si>
  <si>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</si>
  <si>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</si>
  <si>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</si>
  <si>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</si>
  <si>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</si>
  <si>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</si>
  <si>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</si>
  <si>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</si>
  <si>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</si>
  <si>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</si>
  <si>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</si>
  <si>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</si>
  <si>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RURALCOOP TOLEDO                </t>
  </si>
  <si>
    <t xml:space="preserve">RGARENTA FIJA                   </t>
  </si>
  <si>
    <t xml:space="preserve">LIBERBANK ESTABILIDAD           </t>
  </si>
  <si>
    <t xml:space="preserve">LIBERBANK FP            </t>
  </si>
  <si>
    <t xml:space="preserve">UNICORP VIDA   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</si>
  <si>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</si>
  <si>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</si>
  <si>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</si>
  <si>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</si>
  <si>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OPENBANK RENTA FIJA             </t>
  </si>
  <si>
    <t>SANTANDER ASG RF PENSION</t>
  </si>
  <si>
    <t xml:space="preserve">SANTANDER             </t>
  </si>
  <si>
    <t xml:space="preserve">SANTANDER PENSIONES             </t>
  </si>
  <si>
    <t xml:space="preserve">SANTANDER ASG RF                </t>
  </si>
  <si>
    <t xml:space="preserve">ARQUIA BANCA PLAN INVERS.       </t>
  </si>
  <si>
    <t xml:space="preserve">ARQUIDOS INVERSION      </t>
  </si>
  <si>
    <t xml:space="preserve">ARQUIA BANCA          </t>
  </si>
  <si>
    <t xml:space="preserve">ARQUIPENSIONES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</si>
  <si>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</si>
  <si>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</si>
  <si>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</si>
  <si>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</si>
  <si>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</si>
  <si>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</si>
  <si>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</si>
  <si>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</si>
  <si>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UNIPLAN RFLP                    </t>
  </si>
  <si>
    <t xml:space="preserve">UNIFONDO RFLP           </t>
  </si>
  <si>
    <t xml:space="preserve">BBVA COLECTIVOS RF              </t>
  </si>
  <si>
    <t xml:space="preserve">SANTANDER INVERPL.RF            </t>
  </si>
  <si>
    <t xml:space="preserve">SANTANDER AHORRO 27     </t>
  </si>
  <si>
    <t xml:space="preserve">ABANCA RF FLEXIBLE              </t>
  </si>
  <si>
    <t xml:space="preserve">ABANCA RF FLEXIBLE      </t>
  </si>
  <si>
    <t xml:space="preserve">ABANCA                </t>
  </si>
  <si>
    <t xml:space="preserve">ABANCA VIDA Y PENSIONES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</si>
  <si>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</si>
  <si>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</si>
  <si>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</si>
  <si>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</si>
  <si>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</si>
  <si>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</si>
  <si>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</si>
  <si>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</si>
  <si>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ENGINYERS TRESOR PP             </t>
  </si>
  <si>
    <t xml:space="preserve">ENGINYERS IND. CAT.2    </t>
  </si>
  <si>
    <t xml:space="preserve">A&amp;G CONSERVADOR                 </t>
  </si>
  <si>
    <t xml:space="preserve">STELA MARIS CONSERV.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</si>
  <si>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</si>
  <si>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</si>
  <si>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</si>
  <si>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</si>
  <si>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</si>
  <si>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CRONOS PREVISION RF             </t>
  </si>
  <si>
    <t xml:space="preserve">CRONOS PREVISION RF     </t>
  </si>
  <si>
    <t>CBNK BANCO DE COLECTIV</t>
  </si>
  <si>
    <t xml:space="preserve">CBNK PENSIONES    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</si>
  <si>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</si>
  <si>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</si>
  <si>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</si>
  <si>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</si>
  <si>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CABK AMBICION FLEX.PREMI.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</si>
  <si>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</si>
  <si>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</si>
  <si>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</si>
  <si>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</si>
  <si>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4 DEUDA PUBLICA           </t>
  </si>
  <si>
    <t xml:space="preserve">RENTPENSION VI          </t>
  </si>
  <si>
    <t xml:space="preserve">FONDOMUTUA CONSERVADOR          </t>
  </si>
  <si>
    <t xml:space="preserve">FONDOMUTUA CONSERVAD.   </t>
  </si>
  <si>
    <t xml:space="preserve">MUTUA MADRILEÑA       </t>
  </si>
  <si>
    <t xml:space="preserve">MUTUACTIVOS PENSIONES           </t>
  </si>
  <si>
    <t xml:space="preserve">MARCH BONOS                     </t>
  </si>
  <si>
    <t xml:space="preserve">MARCH BONOS             </t>
  </si>
  <si>
    <t xml:space="preserve">GRUPO MARCH           </t>
  </si>
  <si>
    <t xml:space="preserve">MARCH G§ PENSIONES              </t>
  </si>
  <si>
    <t xml:space="preserve">PLANCAIXA FUTURO 160            </t>
  </si>
  <si>
    <t xml:space="preserve">PENSIONS CAIXA 130  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</si>
  <si>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</si>
  <si>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</si>
  <si>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</si>
  <si>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</si>
  <si>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PLANCAIXA FUTURO 2024           </t>
  </si>
  <si>
    <t xml:space="preserve">PENSIONS CAIXA 123      </t>
  </si>
  <si>
    <t xml:space="preserve">SANTA LUCIA VIDA EMPL.RF        </t>
  </si>
  <si>
    <t xml:space="preserve">CASER DEUDA PUBLICA             </t>
  </si>
  <si>
    <t xml:space="preserve">IBERC.DE PENS.HORIZ.2028        </t>
  </si>
  <si>
    <t xml:space="preserve">IBERCAJA PENS.PORVENIR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</si>
  <si>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</si>
  <si>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</si>
  <si>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</si>
  <si>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</si>
  <si>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IBERC.PENS.HORIZONTE 2024       </t>
  </si>
  <si>
    <t xml:space="preserve">IBERCAJA PENS.DESTINO   </t>
  </si>
  <si>
    <t xml:space="preserve">ARQUIA B. PLAN OBJ.2024         </t>
  </si>
  <si>
    <t xml:space="preserve">ARQUIDOS ESTABILI.III   </t>
  </si>
  <si>
    <t xml:space="preserve">PELAYO VIDA RENTA FIJA          </t>
  </si>
  <si>
    <t xml:space="preserve">PP BANCA PUEYO DEUDA PUBLICA    </t>
  </si>
  <si>
    <t xml:space="preserve">SANTANDER SOSTENI.RF 1-3        </t>
  </si>
  <si>
    <t xml:space="preserve">SANTANDER SOST.RF 1-3   </t>
  </si>
  <si>
    <t xml:space="preserve">ARQUIA BANCA PLAN O.2027        </t>
  </si>
  <si>
    <t xml:space="preserve">ARQUIDOS CONSERVADOR    </t>
  </si>
  <si>
    <t xml:space="preserve">SOLVENTIS CRONOS                </t>
  </si>
  <si>
    <t xml:space="preserve">SOLVENTIS CRONOS        </t>
  </si>
  <si>
    <t xml:space="preserve">360 CORA RENTA FIJA         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</si>
  <si>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</si>
  <si>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</si>
  <si>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</si>
  <si>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</si>
  <si>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CS RENDIMIENTO FUTURO           </t>
  </si>
  <si>
    <t xml:space="preserve">CS AHORRO CONSERVADOR   </t>
  </si>
  <si>
    <t xml:space="preserve">MEDVIDA PARTNERS      </t>
  </si>
  <si>
    <t xml:space="preserve">MEDVIDA PARTNERS                </t>
  </si>
  <si>
    <t xml:space="preserve">BBVA R.FIJA INT FLEX 0-3        </t>
  </si>
  <si>
    <t xml:space="preserve">BBVA CIENTO TRES        </t>
  </si>
  <si>
    <t xml:space="preserve">BBVA PLAN RF INTER.FLEXI.       </t>
  </si>
  <si>
    <t xml:space="preserve">BBVA NOVENTA Y CINCO    </t>
  </si>
  <si>
    <t xml:space="preserve">DUERO ESTABILIDAD II            </t>
  </si>
  <si>
    <t xml:space="preserve">FONDUERO VII            </t>
  </si>
  <si>
    <t xml:space="preserve">KUTXABANK PLUS 7                </t>
  </si>
  <si>
    <t xml:space="preserve">KUTXABANK PLUS 7        </t>
  </si>
  <si>
    <t xml:space="preserve">PLANCAIXA PROYECCION 2029       </t>
  </si>
  <si>
    <t xml:space="preserve">PENSIONS CAIXA G§ 50    </t>
  </si>
  <si>
    <t xml:space="preserve">PLANCAIXA PROYECCION 2024       </t>
  </si>
  <si>
    <t xml:space="preserve">PC GESTION GLOBAL       </t>
  </si>
  <si>
    <t xml:space="preserve">ENGINYERS GESTIO RF PP          </t>
  </si>
  <si>
    <t xml:space="preserve">INDEXA MAS RENTABIL.BONOS       </t>
  </si>
  <si>
    <t xml:space="preserve">INDEXA MAS RENT.BONOS   </t>
  </si>
  <si>
    <t xml:space="preserve">INTERNATIO.BOND MARKETS         </t>
  </si>
  <si>
    <t xml:space="preserve">AHORROPENSION 113       </t>
  </si>
  <si>
    <t xml:space="preserve">BBVA PLAN BONOS 2027            </t>
  </si>
  <si>
    <t xml:space="preserve">BBVA 138                </t>
  </si>
  <si>
    <t xml:space="preserve">BBVA PLAN BONOS 2025            </t>
  </si>
  <si>
    <t xml:space="preserve">BBVA 135 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</si>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</sst>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6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95" xfId="0" applyNumberFormat="1" applyFont="1" applyBorder="1" applyAlignment="1">
      <alignment horizontal="right"/>
    </xf>
    <xf numFmtId="1" fontId="9" fillId="0" borderId="96" xfId="0" applyNumberFormat="1" applyFont="1" applyBorder="1" applyAlignment="1">
      <alignment horizontal="right"/>
    </xf>
    <xf numFmtId="2" fontId="14" fillId="0" borderId="97" xfId="0" applyNumberFormat="1" applyFont="1" applyBorder="1" applyAlignment="1">
      <alignment horizontal="right"/>
    </xf>
    <xf numFmtId="1" fontId="9" fillId="0" borderId="98" xfId="0" applyNumberFormat="1" applyFont="1" applyBorder="1" applyAlignment="1">
      <alignment horizontal="right"/>
    </xf>
    <xf numFmtId="0" fontId="14" fillId="0" borderId="95" xfId="0" applyFont="1" applyBorder="1" applyAlignment="1">
      <alignment horizontal="right"/>
    </xf>
    <xf numFmtId="0" fontId="14" fillId="0" borderId="96" xfId="0" applyFont="1" applyBorder="1" applyAlignment="1">
      <alignment horizontal="right"/>
    </xf>
    <xf numFmtId="0" fontId="14" fillId="0" borderId="97" xfId="0" applyFont="1" applyBorder="1" applyAlignment="1">
      <alignment horizontal="right"/>
    </xf>
    <xf numFmtId="0" fontId="14" fillId="0" borderId="99" xfId="0" applyFont="1" applyBorder="1" applyAlignment="1">
      <alignment horizontal="right"/>
    </xf>
    <xf numFmtId="0" fontId="14" fillId="0" borderId="100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1" xfId="0" applyNumberFormat="1" applyFont="1" applyBorder="1" applyAlignment="1">
      <alignment horizontal="right"/>
    </xf>
    <xf numFmtId="1" fontId="9" fillId="0" borderId="102" xfId="0" applyNumberFormat="1" applyFont="1" applyBorder="1" applyAlignment="1">
      <alignment horizontal="right"/>
    </xf>
    <xf numFmtId="2" fontId="14" fillId="0" borderId="103" xfId="0" applyNumberFormat="1" applyFont="1" applyBorder="1" applyAlignment="1">
      <alignment horizontal="right"/>
    </xf>
    <xf numFmtId="1" fontId="9" fillId="0" borderId="104" xfId="0" applyNumberFormat="1" applyFont="1" applyBorder="1" applyAlignment="1">
      <alignment horizontal="right"/>
    </xf>
    <xf numFmtId="0" fontId="14" fillId="0" borderId="101" xfId="0" applyFont="1" applyBorder="1" applyAlignment="1">
      <alignment horizontal="right"/>
    </xf>
    <xf numFmtId="0" fontId="14" fillId="0" borderId="102" xfId="0" applyFont="1" applyBorder="1" applyAlignment="1">
      <alignment horizontal="right"/>
    </xf>
    <xf numFmtId="0" fontId="14" fillId="0" borderId="103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07" xfId="0" applyFont="1" applyBorder="1" applyAlignment="1">
      <alignment horizontal="center"/>
    </xf>
    <xf numFmtId="14" fontId="9" fillId="0" borderId="108" xfId="0" applyNumberFormat="1" applyFont="1" applyBorder="1" applyAlignment="1">
      <alignment horizontal="center"/>
    </xf>
    <xf numFmtId="0" fontId="2" fillId="0" borderId="109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90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91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92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31-Diciembre-2023</v>
          </cell>
        </row>
        <row r="4">
          <cell r="D4">
            <v>45291</v>
          </cell>
          <cell r="U4" t="str">
            <v>23/12</v>
          </cell>
          <cell r="V4"/>
          <cell r="W4">
            <v>2023</v>
          </cell>
          <cell r="X4"/>
          <cell r="Y4"/>
          <cell r="Z4" t="str">
            <v>23/12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6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31-Diciembre-2023</v>
      </c>
    </row>
    <row r="2" spans="1:35" x14ac:dyDescent="0.2">
      <c r="B2" s="2" t="s">
        <v>1</v>
      </c>
      <c r="C2" s="11" t="s">
        <v>2</v>
      </c>
      <c r="D2" s="12" t="s">
        <v>3</v>
      </c>
      <c r="E2" s="194" t="s">
        <v>4</v>
      </c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94"/>
      <c r="S2" s="194"/>
      <c r="T2" s="194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195" t="s">
        <v>11</v>
      </c>
      <c r="AB2" s="196"/>
      <c r="AC2" s="18" t="s">
        <v>2</v>
      </c>
      <c r="AD2" s="19" t="s">
        <v>12</v>
      </c>
      <c r="AE2" s="3" t="s">
        <v>13</v>
      </c>
      <c r="AF2" s="160" t="s">
        <v>34</v>
      </c>
      <c r="AG2" s="160" t="s">
        <v>34</v>
      </c>
      <c r="AH2" s="160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62" t="s">
        <v>10</v>
      </c>
      <c r="E3" s="163">
        <f>[2]GENERAL!$E$3</f>
        <v>26</v>
      </c>
      <c r="F3" s="197" t="s">
        <v>16</v>
      </c>
      <c r="G3" s="21">
        <f>[2]GENERAL!$G$3</f>
        <v>25</v>
      </c>
      <c r="H3" s="197" t="s">
        <v>16</v>
      </c>
      <c r="I3" s="21">
        <f>[3]GENERAL!$I$3</f>
        <v>20</v>
      </c>
      <c r="J3" s="197" t="s">
        <v>16</v>
      </c>
      <c r="K3" s="21">
        <f>[3]GENERAL!$K$3</f>
        <v>15</v>
      </c>
      <c r="L3" s="197" t="s">
        <v>16</v>
      </c>
      <c r="M3" s="21">
        <f>[2]GENERAL!$M$3</f>
        <v>10</v>
      </c>
      <c r="N3" s="197" t="s">
        <v>16</v>
      </c>
      <c r="O3" s="21">
        <f>[4]GENERAL!$O$3</f>
        <v>5</v>
      </c>
      <c r="P3" s="197" t="s">
        <v>16</v>
      </c>
      <c r="Q3" s="21">
        <f>[2]GENERAL!$Q$3</f>
        <v>3</v>
      </c>
      <c r="R3" s="197" t="s">
        <v>16</v>
      </c>
      <c r="S3" s="21">
        <f>[2]GENERAL!$S$3</f>
        <v>1</v>
      </c>
      <c r="T3" s="199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187" t="s">
        <v>22</v>
      </c>
      <c r="AB3" s="188"/>
      <c r="AC3" s="27" t="s">
        <v>23</v>
      </c>
      <c r="AD3" s="28"/>
      <c r="AE3" s="4"/>
      <c r="AF3" s="160" t="s">
        <v>36</v>
      </c>
      <c r="AG3" s="160" t="s">
        <v>36</v>
      </c>
      <c r="AH3" s="160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64">
        <f>[1]GENERAL!$D$4</f>
        <v>45291</v>
      </c>
      <c r="E4" s="165" t="s">
        <v>26</v>
      </c>
      <c r="F4" s="198"/>
      <c r="G4" s="30" t="s">
        <v>26</v>
      </c>
      <c r="H4" s="198"/>
      <c r="I4" s="30" t="s">
        <v>26</v>
      </c>
      <c r="J4" s="198"/>
      <c r="K4" s="30" t="s">
        <v>26</v>
      </c>
      <c r="L4" s="198"/>
      <c r="M4" s="30" t="s">
        <v>26</v>
      </c>
      <c r="N4" s="198"/>
      <c r="O4" s="30" t="s">
        <v>26</v>
      </c>
      <c r="P4" s="198"/>
      <c r="Q4" s="30" t="s">
        <v>26</v>
      </c>
      <c r="R4" s="198"/>
      <c r="S4" s="30" t="s">
        <v>27</v>
      </c>
      <c r="T4" s="200"/>
      <c r="U4" s="189" t="str">
        <f>[1]GENERAL!$U$4:$V$4</f>
        <v>23/12</v>
      </c>
      <c r="V4" s="190"/>
      <c r="W4" s="191">
        <f>[1]GENERAL!$W$4:$Y$4</f>
        <v>2023</v>
      </c>
      <c r="X4" s="192"/>
      <c r="Y4" s="193"/>
      <c r="Z4" s="166" t="str">
        <f>[1]GENERAL!$Z$4</f>
        <v>23/12</v>
      </c>
      <c r="AA4" s="31" t="s">
        <v>28</v>
      </c>
      <c r="AB4" s="32">
        <f>[1]GENERAL!$AB$4</f>
        <v>2023</v>
      </c>
      <c r="AC4" s="33" t="s">
        <v>29</v>
      </c>
      <c r="AD4" s="34" t="s">
        <v>30</v>
      </c>
      <c r="AE4" s="5" t="s">
        <v>31</v>
      </c>
      <c r="AF4" s="160" t="s">
        <v>38</v>
      </c>
      <c r="AG4" s="160" t="s">
        <v>31</v>
      </c>
      <c r="AH4" s="160" t="s">
        <v>24</v>
      </c>
    </row>
    <row r="5" spans="1:35" x14ac:dyDescent="0.2">
      <c r="A5" s="35">
        <v>1</v>
      </c>
      <c r="B5" s="36">
        <v>6198</v>
      </c>
      <c r="C5" s="37" t="s">
        <v>40</v>
      </c>
      <c r="D5" s="38">
        <v>1.069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2620</v>
      </c>
      <c r="V5" s="44">
        <v>219</v>
      </c>
      <c r="W5" s="45">
        <v>828</v>
      </c>
      <c r="X5" s="46">
        <v>124</v>
      </c>
      <c r="Y5" s="44">
        <v>704</v>
      </c>
      <c r="Z5" s="47">
        <v>103343</v>
      </c>
      <c r="AA5" s="39">
        <v>344.47</v>
      </c>
      <c r="AB5" s="48" t="s">
        <v>42</v>
      </c>
      <c r="AC5" s="49" t="s">
        <v>43</v>
      </c>
      <c r="AD5" s="50" t="s">
        <v>44</v>
      </c>
      <c r="AE5" s="51" t="s">
        <v>45</v>
      </c>
      <c r="AF5" s="161">
        <v>8010012</v>
      </c>
      <c r="AG5" s="161">
        <v>7050082</v>
      </c>
      <c r="AH5" s="161">
        <v>2198</v>
      </c>
      <c r="AI5" s="52"/>
    </row>
    <row r="6" spans="1:35" x14ac:dyDescent="0.2">
      <c r="A6" s="53">
        <v>2</v>
      </c>
      <c r="B6" s="54">
        <v>5488</v>
      </c>
      <c r="C6" s="55" t="s">
        <v>46</v>
      </c>
      <c r="D6" s="56">
        <v>3.0558999999999998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23</v>
      </c>
      <c r="V6" s="62" t="s">
        <v>42</v>
      </c>
      <c r="W6" s="63">
        <v>2</v>
      </c>
      <c r="X6" s="64">
        <v>10</v>
      </c>
      <c r="Y6" s="62">
        <v>-8</v>
      </c>
      <c r="Z6" s="65">
        <v>532</v>
      </c>
      <c r="AA6" s="57">
        <v>22.22</v>
      </c>
      <c r="AB6" s="66" t="s">
        <v>42</v>
      </c>
      <c r="AC6" s="67" t="s">
        <v>47</v>
      </c>
      <c r="AD6" s="68" t="s">
        <v>48</v>
      </c>
      <c r="AE6" s="51" t="s">
        <v>49</v>
      </c>
      <c r="AF6" s="161">
        <v>8050240</v>
      </c>
      <c r="AG6" s="161">
        <v>7050105</v>
      </c>
      <c r="AH6" s="161">
        <v>1535</v>
      </c>
      <c r="AI6" s="52"/>
    </row>
    <row r="7" spans="1:35" x14ac:dyDescent="0.2">
      <c r="A7" s="69">
        <v>3</v>
      </c>
      <c r="B7" s="70">
        <v>5504</v>
      </c>
      <c r="C7" s="71" t="s">
        <v>50</v>
      </c>
      <c r="D7" s="72">
        <v>10.193199999999999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419</v>
      </c>
      <c r="V7" s="78">
        <v>20</v>
      </c>
      <c r="W7" s="79">
        <v>80</v>
      </c>
      <c r="X7" s="80">
        <v>2</v>
      </c>
      <c r="Y7" s="78">
        <v>78</v>
      </c>
      <c r="Z7" s="81">
        <v>6819</v>
      </c>
      <c r="AA7" s="73">
        <v>0.71</v>
      </c>
      <c r="AB7" s="82" t="s">
        <v>42</v>
      </c>
      <c r="AC7" s="83" t="s">
        <v>51</v>
      </c>
      <c r="AD7" s="84" t="s">
        <v>52</v>
      </c>
      <c r="AE7" s="51" t="s">
        <v>53</v>
      </c>
      <c r="AF7" s="161">
        <v>8030140</v>
      </c>
      <c r="AG7" s="161">
        <v>7050185</v>
      </c>
      <c r="AH7" s="161">
        <v>2230</v>
      </c>
      <c r="AI7" s="52"/>
    </row>
    <row r="8" spans="1:35" x14ac:dyDescent="0.2">
      <c r="A8" s="53">
        <v>4</v>
      </c>
      <c r="B8" s="54">
        <v>1047</v>
      </c>
      <c r="C8" s="55" t="s">
        <v>54</v>
      </c>
      <c r="D8" s="56">
        <v>16.2118</v>
      </c>
      <c r="E8" s="57">
        <v>2.34</v>
      </c>
      <c r="F8" s="58">
        <v>1</v>
      </c>
      <c r="G8" s="59">
        <v>1.81</v>
      </c>
      <c r="H8" s="58">
        <v>3</v>
      </c>
      <c r="I8" s="59">
        <v>0.91</v>
      </c>
      <c r="J8" s="58">
        <v>18</v>
      </c>
      <c r="K8" s="59">
        <v>0.82</v>
      </c>
      <c r="L8" s="58">
        <v>26</v>
      </c>
      <c r="M8" s="59">
        <v>-0.63</v>
      </c>
      <c r="N8" s="58">
        <v>48</v>
      </c>
      <c r="O8" s="59">
        <v>-0.84</v>
      </c>
      <c r="P8" s="58">
        <v>50</v>
      </c>
      <c r="Q8" s="59">
        <v>-2.0099999999999998</v>
      </c>
      <c r="R8" s="58">
        <v>44</v>
      </c>
      <c r="S8" s="59">
        <v>4.72</v>
      </c>
      <c r="T8" s="60">
        <v>44</v>
      </c>
      <c r="U8" s="61">
        <v>50216</v>
      </c>
      <c r="V8" s="62">
        <v>3152</v>
      </c>
      <c r="W8" s="63">
        <v>3146</v>
      </c>
      <c r="X8" s="64">
        <v>10975</v>
      </c>
      <c r="Y8" s="62">
        <v>-7829</v>
      </c>
      <c r="Z8" s="65">
        <v>213580</v>
      </c>
      <c r="AA8" s="57">
        <v>8.32</v>
      </c>
      <c r="AB8" s="66">
        <v>9.98</v>
      </c>
      <c r="AC8" s="67" t="s">
        <v>55</v>
      </c>
      <c r="AD8" s="68" t="s">
        <v>44</v>
      </c>
      <c r="AE8" s="51" t="s">
        <v>45</v>
      </c>
      <c r="AF8" s="161">
        <v>8010012</v>
      </c>
      <c r="AG8" s="161">
        <v>7050082</v>
      </c>
      <c r="AH8" s="161">
        <v>397</v>
      </c>
      <c r="AI8" s="52"/>
    </row>
    <row r="9" spans="1:35" x14ac:dyDescent="0.2">
      <c r="A9" s="69">
        <v>5</v>
      </c>
      <c r="B9" s="70">
        <v>786</v>
      </c>
      <c r="C9" s="71" t="s">
        <v>56</v>
      </c>
      <c r="D9" s="72">
        <v>1.5773999999999999</v>
      </c>
      <c r="E9" s="73">
        <v>2.08</v>
      </c>
      <c r="F9" s="74">
        <v>2</v>
      </c>
      <c r="G9" s="75">
        <v>1.87</v>
      </c>
      <c r="H9" s="74">
        <v>1</v>
      </c>
      <c r="I9" s="75">
        <v>1.95</v>
      </c>
      <c r="J9" s="74">
        <v>3</v>
      </c>
      <c r="K9" s="75">
        <v>1.92</v>
      </c>
      <c r="L9" s="74">
        <v>3</v>
      </c>
      <c r="M9" s="75">
        <v>1.1299999999999999</v>
      </c>
      <c r="N9" s="74">
        <v>12</v>
      </c>
      <c r="O9" s="75">
        <v>0.64</v>
      </c>
      <c r="P9" s="74">
        <v>8</v>
      </c>
      <c r="Q9" s="75">
        <v>-0.56999999999999995</v>
      </c>
      <c r="R9" s="74">
        <v>14</v>
      </c>
      <c r="S9" s="75">
        <v>6.83</v>
      </c>
      <c r="T9" s="76">
        <v>14</v>
      </c>
      <c r="U9" s="77">
        <v>1759</v>
      </c>
      <c r="V9" s="78">
        <v>207</v>
      </c>
      <c r="W9" s="79">
        <v>133</v>
      </c>
      <c r="X9" s="80">
        <v>1161</v>
      </c>
      <c r="Y9" s="78">
        <v>-1028</v>
      </c>
      <c r="Z9" s="81">
        <v>18019</v>
      </c>
      <c r="AA9" s="73">
        <v>4.6900000000000004</v>
      </c>
      <c r="AB9" s="82">
        <v>0.03</v>
      </c>
      <c r="AC9" s="83" t="s">
        <v>57</v>
      </c>
      <c r="AD9" s="84" t="s">
        <v>58</v>
      </c>
      <c r="AE9" s="85" t="s">
        <v>59</v>
      </c>
      <c r="AF9" s="161">
        <v>8050252</v>
      </c>
      <c r="AG9" s="161">
        <v>7050240</v>
      </c>
      <c r="AH9" s="161">
        <v>360</v>
      </c>
      <c r="AI9" s="52"/>
    </row>
    <row r="10" spans="1:35" x14ac:dyDescent="0.2">
      <c r="A10" s="53">
        <v>6</v>
      </c>
      <c r="B10" s="54">
        <v>1051</v>
      </c>
      <c r="C10" s="55" t="s">
        <v>60</v>
      </c>
      <c r="D10" s="56">
        <v>12.1783</v>
      </c>
      <c r="E10" s="57">
        <v>1.98</v>
      </c>
      <c r="F10" s="58">
        <v>3</v>
      </c>
      <c r="G10" s="59">
        <v>1.83</v>
      </c>
      <c r="H10" s="58">
        <v>2</v>
      </c>
      <c r="I10" s="59">
        <v>1.97</v>
      </c>
      <c r="J10" s="58">
        <v>2</v>
      </c>
      <c r="K10" s="59">
        <v>1.8</v>
      </c>
      <c r="L10" s="58">
        <v>5</v>
      </c>
      <c r="M10" s="59">
        <v>0.6</v>
      </c>
      <c r="N10" s="58">
        <v>22</v>
      </c>
      <c r="O10" s="59" t="s">
        <v>41</v>
      </c>
      <c r="P10" s="58">
        <v>21</v>
      </c>
      <c r="Q10" s="59">
        <v>-1.2</v>
      </c>
      <c r="R10" s="58">
        <v>21</v>
      </c>
      <c r="S10" s="59">
        <v>4.07</v>
      </c>
      <c r="T10" s="60">
        <v>51</v>
      </c>
      <c r="U10" s="61">
        <v>60</v>
      </c>
      <c r="V10" s="62">
        <v>1</v>
      </c>
      <c r="W10" s="63" t="s">
        <v>42</v>
      </c>
      <c r="X10" s="64" t="s">
        <v>42</v>
      </c>
      <c r="Y10" s="62" t="s">
        <v>42</v>
      </c>
      <c r="Z10" s="65">
        <v>610</v>
      </c>
      <c r="AA10" s="57">
        <v>3.01</v>
      </c>
      <c r="AB10" s="66">
        <v>-6.06</v>
      </c>
      <c r="AC10" s="67" t="s">
        <v>61</v>
      </c>
      <c r="AD10" s="68" t="s">
        <v>62</v>
      </c>
      <c r="AE10" s="51" t="s">
        <v>63</v>
      </c>
      <c r="AF10" s="161">
        <v>8040304</v>
      </c>
      <c r="AG10" s="161">
        <v>7050202</v>
      </c>
      <c r="AH10" s="161">
        <v>430</v>
      </c>
      <c r="AI10" s="52"/>
    </row>
    <row r="11" spans="1:35" x14ac:dyDescent="0.2">
      <c r="A11" s="69">
        <v>7</v>
      </c>
      <c r="B11" s="70">
        <v>1219</v>
      </c>
      <c r="C11" s="86" t="s">
        <v>64</v>
      </c>
      <c r="D11" s="72">
        <v>10.2502</v>
      </c>
      <c r="E11" s="73">
        <v>1.94</v>
      </c>
      <c r="F11" s="74">
        <v>4</v>
      </c>
      <c r="G11" s="75">
        <v>1.72</v>
      </c>
      <c r="H11" s="74">
        <v>5</v>
      </c>
      <c r="I11" s="75">
        <v>1.52</v>
      </c>
      <c r="J11" s="74">
        <v>9</v>
      </c>
      <c r="K11" s="75">
        <v>2.0299999999999998</v>
      </c>
      <c r="L11" s="74">
        <v>2</v>
      </c>
      <c r="M11" s="75">
        <v>0.66</v>
      </c>
      <c r="N11" s="74">
        <v>20</v>
      </c>
      <c r="O11" s="75">
        <v>-0.41</v>
      </c>
      <c r="P11" s="74">
        <v>40</v>
      </c>
      <c r="Q11" s="75">
        <v>-1.61</v>
      </c>
      <c r="R11" s="74">
        <v>29</v>
      </c>
      <c r="S11" s="75">
        <v>5.28</v>
      </c>
      <c r="T11" s="76">
        <v>31</v>
      </c>
      <c r="U11" s="77">
        <v>26</v>
      </c>
      <c r="V11" s="78">
        <v>1</v>
      </c>
      <c r="W11" s="79">
        <v>11</v>
      </c>
      <c r="X11" s="80" t="s">
        <v>42</v>
      </c>
      <c r="Y11" s="78">
        <v>11</v>
      </c>
      <c r="Z11" s="81">
        <v>1329</v>
      </c>
      <c r="AA11" s="73">
        <v>4.46</v>
      </c>
      <c r="AB11" s="82">
        <v>10.69</v>
      </c>
      <c r="AC11" s="83" t="s">
        <v>65</v>
      </c>
      <c r="AD11" s="84" t="s">
        <v>66</v>
      </c>
      <c r="AE11" s="51" t="s">
        <v>67</v>
      </c>
      <c r="AF11" s="161">
        <v>8040294</v>
      </c>
      <c r="AG11" s="161">
        <v>7050131</v>
      </c>
      <c r="AH11" s="161">
        <v>114</v>
      </c>
      <c r="AI11" s="52"/>
    </row>
    <row r="12" spans="1:35" x14ac:dyDescent="0.2">
      <c r="A12" s="53">
        <v>8</v>
      </c>
      <c r="B12" s="54">
        <v>1007</v>
      </c>
      <c r="C12" s="87" t="s">
        <v>68</v>
      </c>
      <c r="D12" s="56">
        <v>11.0183</v>
      </c>
      <c r="E12" s="57">
        <v>1.81</v>
      </c>
      <c r="F12" s="58">
        <v>5</v>
      </c>
      <c r="G12" s="59">
        <v>1.78</v>
      </c>
      <c r="H12" s="58">
        <v>4</v>
      </c>
      <c r="I12" s="59">
        <v>1.61</v>
      </c>
      <c r="J12" s="58">
        <v>6</v>
      </c>
      <c r="K12" s="59">
        <v>1.51</v>
      </c>
      <c r="L12" s="58">
        <v>11</v>
      </c>
      <c r="M12" s="59">
        <v>0.77</v>
      </c>
      <c r="N12" s="58">
        <v>17</v>
      </c>
      <c r="O12" s="59">
        <v>-7.0000000000000007E-2</v>
      </c>
      <c r="P12" s="58">
        <v>22</v>
      </c>
      <c r="Q12" s="59">
        <v>-1.17</v>
      </c>
      <c r="R12" s="58">
        <v>20</v>
      </c>
      <c r="S12" s="59">
        <v>6.83</v>
      </c>
      <c r="T12" s="60">
        <v>15</v>
      </c>
      <c r="U12" s="61">
        <v>11842</v>
      </c>
      <c r="V12" s="62">
        <v>1395</v>
      </c>
      <c r="W12" s="63">
        <v>2405</v>
      </c>
      <c r="X12" s="64">
        <v>4496</v>
      </c>
      <c r="Y12" s="62">
        <v>-2091</v>
      </c>
      <c r="Z12" s="65">
        <v>104449</v>
      </c>
      <c r="AA12" s="57">
        <v>3.53</v>
      </c>
      <c r="AB12" s="66">
        <v>1.3</v>
      </c>
      <c r="AC12" s="67" t="s">
        <v>69</v>
      </c>
      <c r="AD12" s="68" t="s">
        <v>70</v>
      </c>
      <c r="AE12" s="51" t="s">
        <v>71</v>
      </c>
      <c r="AF12" s="161">
        <v>8020092</v>
      </c>
      <c r="AG12" s="161">
        <v>7050237</v>
      </c>
      <c r="AH12" s="161">
        <v>404</v>
      </c>
      <c r="AI12" s="52"/>
    </row>
    <row r="13" spans="1:35" x14ac:dyDescent="0.2">
      <c r="A13" s="69">
        <v>9</v>
      </c>
      <c r="B13" s="70">
        <v>74</v>
      </c>
      <c r="C13" s="71" t="s">
        <v>72</v>
      </c>
      <c r="D13" s="72">
        <v>22.578700000000001</v>
      </c>
      <c r="E13" s="73">
        <v>1.71</v>
      </c>
      <c r="F13" s="74">
        <v>6</v>
      </c>
      <c r="G13" s="75">
        <v>1.53</v>
      </c>
      <c r="H13" s="74">
        <v>6</v>
      </c>
      <c r="I13" s="75">
        <v>1.19</v>
      </c>
      <c r="J13" s="74">
        <v>13</v>
      </c>
      <c r="K13" s="75">
        <v>1.22</v>
      </c>
      <c r="L13" s="74">
        <v>17</v>
      </c>
      <c r="M13" s="75">
        <v>0.12</v>
      </c>
      <c r="N13" s="74">
        <v>35</v>
      </c>
      <c r="O13" s="75">
        <v>-0.46</v>
      </c>
      <c r="P13" s="74">
        <v>43</v>
      </c>
      <c r="Q13" s="75">
        <v>-1.89</v>
      </c>
      <c r="R13" s="74">
        <v>39</v>
      </c>
      <c r="S13" s="75">
        <v>7.55</v>
      </c>
      <c r="T13" s="76">
        <v>5</v>
      </c>
      <c r="U13" s="77">
        <v>16647</v>
      </c>
      <c r="V13" s="78">
        <v>2180</v>
      </c>
      <c r="W13" s="79">
        <v>2644</v>
      </c>
      <c r="X13" s="80">
        <v>6307</v>
      </c>
      <c r="Y13" s="78">
        <v>-3663</v>
      </c>
      <c r="Z13" s="81">
        <v>132054</v>
      </c>
      <c r="AA13" s="73">
        <v>6.92</v>
      </c>
      <c r="AB13" s="82">
        <v>5.76</v>
      </c>
      <c r="AC13" s="83" t="s">
        <v>73</v>
      </c>
      <c r="AD13" s="84" t="s">
        <v>74</v>
      </c>
      <c r="AE13" s="51" t="s">
        <v>75</v>
      </c>
      <c r="AF13" s="161">
        <v>8020089</v>
      </c>
      <c r="AG13" s="161">
        <v>7050079</v>
      </c>
      <c r="AH13" s="161">
        <v>23</v>
      </c>
      <c r="AI13" s="52"/>
    </row>
    <row r="14" spans="1:35" x14ac:dyDescent="0.2">
      <c r="A14" s="88">
        <v>10</v>
      </c>
      <c r="B14" s="54">
        <v>77</v>
      </c>
      <c r="C14" s="89" t="s">
        <v>76</v>
      </c>
      <c r="D14" s="90">
        <v>24.8843</v>
      </c>
      <c r="E14" s="91">
        <v>1.53</v>
      </c>
      <c r="F14" s="92">
        <v>7</v>
      </c>
      <c r="G14" s="93">
        <v>1.25</v>
      </c>
      <c r="H14" s="92">
        <v>7</v>
      </c>
      <c r="I14" s="93">
        <v>1.22</v>
      </c>
      <c r="J14" s="92">
        <v>12</v>
      </c>
      <c r="K14" s="93">
        <v>1.1000000000000001</v>
      </c>
      <c r="L14" s="92">
        <v>19</v>
      </c>
      <c r="M14" s="93">
        <v>0.43</v>
      </c>
      <c r="N14" s="92">
        <v>27</v>
      </c>
      <c r="O14" s="93">
        <v>0.33</v>
      </c>
      <c r="P14" s="92">
        <v>15</v>
      </c>
      <c r="Q14" s="93">
        <v>-1.9</v>
      </c>
      <c r="R14" s="92">
        <v>40</v>
      </c>
      <c r="S14" s="93">
        <v>6.41</v>
      </c>
      <c r="T14" s="94">
        <v>19</v>
      </c>
      <c r="U14" s="95">
        <v>17360</v>
      </c>
      <c r="V14" s="96">
        <v>1700</v>
      </c>
      <c r="W14" s="97">
        <v>3280</v>
      </c>
      <c r="X14" s="98">
        <v>4356</v>
      </c>
      <c r="Y14" s="96">
        <v>-1076</v>
      </c>
      <c r="Z14" s="99">
        <v>111492</v>
      </c>
      <c r="AA14" s="91">
        <v>7.01</v>
      </c>
      <c r="AB14" s="100">
        <v>8.39</v>
      </c>
      <c r="AC14" s="101" t="s">
        <v>77</v>
      </c>
      <c r="AD14" s="102" t="s">
        <v>78</v>
      </c>
      <c r="AE14" s="85" t="s">
        <v>79</v>
      </c>
      <c r="AF14" s="161">
        <v>8050233</v>
      </c>
      <c r="AG14" s="161">
        <v>7050234</v>
      </c>
      <c r="AH14" s="161">
        <v>25</v>
      </c>
      <c r="AI14" s="52"/>
    </row>
    <row r="15" spans="1:35" x14ac:dyDescent="0.2">
      <c r="A15" s="69">
        <v>11</v>
      </c>
      <c r="B15" s="70">
        <v>745</v>
      </c>
      <c r="C15" s="103" t="s">
        <v>80</v>
      </c>
      <c r="D15" s="104">
        <v>22.5489</v>
      </c>
      <c r="E15" s="105">
        <v>1.48</v>
      </c>
      <c r="F15" s="106">
        <v>8</v>
      </c>
      <c r="G15" s="107">
        <v>1.21</v>
      </c>
      <c r="H15" s="106">
        <v>8</v>
      </c>
      <c r="I15" s="107">
        <v>0.89</v>
      </c>
      <c r="J15" s="106">
        <v>21</v>
      </c>
      <c r="K15" s="107">
        <v>1.48</v>
      </c>
      <c r="L15" s="106">
        <v>12</v>
      </c>
      <c r="M15" s="107">
        <v>0.36</v>
      </c>
      <c r="N15" s="106">
        <v>28</v>
      </c>
      <c r="O15" s="107">
        <v>-0.41</v>
      </c>
      <c r="P15" s="106">
        <v>38</v>
      </c>
      <c r="Q15" s="107">
        <v>-1.61</v>
      </c>
      <c r="R15" s="106">
        <v>30</v>
      </c>
      <c r="S15" s="107">
        <v>5.28</v>
      </c>
      <c r="T15" s="108">
        <v>32</v>
      </c>
      <c r="U15" s="109">
        <v>486</v>
      </c>
      <c r="V15" s="110">
        <v>108</v>
      </c>
      <c r="W15" s="111">
        <v>95</v>
      </c>
      <c r="X15" s="112">
        <v>332</v>
      </c>
      <c r="Y15" s="110">
        <v>-237</v>
      </c>
      <c r="Z15" s="113">
        <v>6380</v>
      </c>
      <c r="AA15" s="105">
        <v>2.94</v>
      </c>
      <c r="AB15" s="114">
        <v>0.91</v>
      </c>
      <c r="AC15" s="115" t="s">
        <v>65</v>
      </c>
      <c r="AD15" s="116" t="s">
        <v>66</v>
      </c>
      <c r="AE15" s="51" t="s">
        <v>67</v>
      </c>
      <c r="AF15" s="161">
        <v>8040294</v>
      </c>
      <c r="AG15" s="161">
        <v>7050131</v>
      </c>
      <c r="AH15" s="161">
        <v>114</v>
      </c>
      <c r="AI15" s="52"/>
    </row>
    <row r="16" spans="1:35" x14ac:dyDescent="0.2">
      <c r="A16" s="53">
        <v>12</v>
      </c>
      <c r="B16" s="54">
        <v>1220</v>
      </c>
      <c r="C16" s="55" t="s">
        <v>81</v>
      </c>
      <c r="D16" s="56">
        <v>9.2190999999999992</v>
      </c>
      <c r="E16" s="57">
        <v>1.47</v>
      </c>
      <c r="F16" s="58">
        <v>9</v>
      </c>
      <c r="G16" s="59">
        <v>1.2</v>
      </c>
      <c r="H16" s="58">
        <v>10</v>
      </c>
      <c r="I16" s="59">
        <v>0.88</v>
      </c>
      <c r="J16" s="58">
        <v>22</v>
      </c>
      <c r="K16" s="59">
        <v>1.44</v>
      </c>
      <c r="L16" s="58">
        <v>14</v>
      </c>
      <c r="M16" s="59">
        <v>0.36</v>
      </c>
      <c r="N16" s="58">
        <v>29</v>
      </c>
      <c r="O16" s="59">
        <v>-0.41</v>
      </c>
      <c r="P16" s="58">
        <v>39</v>
      </c>
      <c r="Q16" s="59">
        <v>-1.61</v>
      </c>
      <c r="R16" s="58">
        <v>31</v>
      </c>
      <c r="S16" s="59">
        <v>5.28</v>
      </c>
      <c r="T16" s="60">
        <v>33</v>
      </c>
      <c r="U16" s="61">
        <v>54</v>
      </c>
      <c r="V16" s="62">
        <v>3</v>
      </c>
      <c r="W16" s="63" t="s">
        <v>42</v>
      </c>
      <c r="X16" s="64" t="s">
        <v>42</v>
      </c>
      <c r="Y16" s="62" t="s">
        <v>42</v>
      </c>
      <c r="Z16" s="65">
        <v>70</v>
      </c>
      <c r="AA16" s="57">
        <v>2.4300000000000002</v>
      </c>
      <c r="AB16" s="66">
        <v>-1.31</v>
      </c>
      <c r="AC16" s="67" t="s">
        <v>65</v>
      </c>
      <c r="AD16" s="68" t="s">
        <v>66</v>
      </c>
      <c r="AE16" s="51" t="s">
        <v>67</v>
      </c>
      <c r="AF16" s="161">
        <v>8040294</v>
      </c>
      <c r="AG16" s="161">
        <v>7050131</v>
      </c>
      <c r="AH16" s="161">
        <v>114</v>
      </c>
      <c r="AI16" s="52"/>
    </row>
    <row r="17" spans="1:35" x14ac:dyDescent="0.2">
      <c r="A17" s="69">
        <v>13</v>
      </c>
      <c r="B17" s="70">
        <v>92</v>
      </c>
      <c r="C17" s="71" t="s">
        <v>82</v>
      </c>
      <c r="D17" s="72">
        <v>22.295999999999999</v>
      </c>
      <c r="E17" s="73">
        <v>1.46</v>
      </c>
      <c r="F17" s="74">
        <v>10</v>
      </c>
      <c r="G17" s="75">
        <v>1.19</v>
      </c>
      <c r="H17" s="74">
        <v>11</v>
      </c>
      <c r="I17" s="75">
        <v>0.86</v>
      </c>
      <c r="J17" s="74">
        <v>23</v>
      </c>
      <c r="K17" s="75">
        <v>1.46</v>
      </c>
      <c r="L17" s="74">
        <v>13</v>
      </c>
      <c r="M17" s="75">
        <v>0.36</v>
      </c>
      <c r="N17" s="74">
        <v>30</v>
      </c>
      <c r="O17" s="75">
        <v>-0.41</v>
      </c>
      <c r="P17" s="74">
        <v>41</v>
      </c>
      <c r="Q17" s="75">
        <v>-1.61</v>
      </c>
      <c r="R17" s="74">
        <v>28</v>
      </c>
      <c r="S17" s="75">
        <v>5.28</v>
      </c>
      <c r="T17" s="76">
        <v>34</v>
      </c>
      <c r="U17" s="77">
        <v>70856</v>
      </c>
      <c r="V17" s="78">
        <v>6848</v>
      </c>
      <c r="W17" s="79">
        <v>12723</v>
      </c>
      <c r="X17" s="80">
        <v>20872</v>
      </c>
      <c r="Y17" s="78">
        <v>-8149</v>
      </c>
      <c r="Z17" s="81">
        <v>392006</v>
      </c>
      <c r="AA17" s="73">
        <v>4.5999999999999996</v>
      </c>
      <c r="AB17" s="82">
        <v>3.54</v>
      </c>
      <c r="AC17" s="83" t="s">
        <v>65</v>
      </c>
      <c r="AD17" s="84" t="s">
        <v>66</v>
      </c>
      <c r="AE17" s="51" t="s">
        <v>67</v>
      </c>
      <c r="AF17" s="161">
        <v>8040294</v>
      </c>
      <c r="AG17" s="161">
        <v>7050131</v>
      </c>
      <c r="AH17" s="161">
        <v>114</v>
      </c>
      <c r="AI17" s="52"/>
    </row>
    <row r="18" spans="1:35" x14ac:dyDescent="0.2">
      <c r="A18" s="53">
        <v>14</v>
      </c>
      <c r="B18" s="54">
        <v>144</v>
      </c>
      <c r="C18" s="55" t="s">
        <v>83</v>
      </c>
      <c r="D18" s="56">
        <v>21.0334</v>
      </c>
      <c r="E18" s="57">
        <v>1.38</v>
      </c>
      <c r="F18" s="58">
        <v>11</v>
      </c>
      <c r="G18" s="59">
        <v>1.1200000000000001</v>
      </c>
      <c r="H18" s="58">
        <v>12</v>
      </c>
      <c r="I18" s="59">
        <v>1.06</v>
      </c>
      <c r="J18" s="58">
        <v>15</v>
      </c>
      <c r="K18" s="59">
        <v>0.87</v>
      </c>
      <c r="L18" s="58">
        <v>24</v>
      </c>
      <c r="M18" s="59">
        <v>-0.2</v>
      </c>
      <c r="N18" s="58">
        <v>44</v>
      </c>
      <c r="O18" s="59">
        <v>-0.31</v>
      </c>
      <c r="P18" s="58">
        <v>35</v>
      </c>
      <c r="Q18" s="59">
        <v>-0.66</v>
      </c>
      <c r="R18" s="58">
        <v>16</v>
      </c>
      <c r="S18" s="59">
        <v>5.33</v>
      </c>
      <c r="T18" s="60">
        <v>28</v>
      </c>
      <c r="U18" s="61">
        <v>5961</v>
      </c>
      <c r="V18" s="62">
        <v>579</v>
      </c>
      <c r="W18" s="63">
        <v>1821</v>
      </c>
      <c r="X18" s="64">
        <v>3915</v>
      </c>
      <c r="Y18" s="62">
        <v>-2094</v>
      </c>
      <c r="Z18" s="65">
        <v>64015</v>
      </c>
      <c r="AA18" s="57">
        <v>3.07</v>
      </c>
      <c r="AB18" s="66">
        <v>-1.86</v>
      </c>
      <c r="AC18" s="67" t="s">
        <v>84</v>
      </c>
      <c r="AD18" s="68" t="s">
        <v>58</v>
      </c>
      <c r="AE18" s="51" t="s">
        <v>85</v>
      </c>
      <c r="AF18" s="161">
        <v>8050252</v>
      </c>
      <c r="AG18" s="161">
        <v>7050003</v>
      </c>
      <c r="AH18" s="161">
        <v>83</v>
      </c>
      <c r="AI18" s="52"/>
    </row>
    <row r="19" spans="1:35" x14ac:dyDescent="0.2">
      <c r="A19" s="69">
        <v>15</v>
      </c>
      <c r="B19" s="70">
        <v>157</v>
      </c>
      <c r="C19" s="71" t="s">
        <v>86</v>
      </c>
      <c r="D19" s="72">
        <v>20.951799999999999</v>
      </c>
      <c r="E19" s="73">
        <v>1.36</v>
      </c>
      <c r="F19" s="74">
        <v>12</v>
      </c>
      <c r="G19" s="75">
        <v>1.2</v>
      </c>
      <c r="H19" s="74">
        <v>9</v>
      </c>
      <c r="I19" s="75">
        <v>1.07</v>
      </c>
      <c r="J19" s="74">
        <v>14</v>
      </c>
      <c r="K19" s="75">
        <v>1.1200000000000001</v>
      </c>
      <c r="L19" s="74">
        <v>18</v>
      </c>
      <c r="M19" s="75">
        <v>0.5</v>
      </c>
      <c r="N19" s="74">
        <v>24</v>
      </c>
      <c r="O19" s="75">
        <v>-0.35</v>
      </c>
      <c r="P19" s="74">
        <v>36</v>
      </c>
      <c r="Q19" s="75">
        <v>-1.43</v>
      </c>
      <c r="R19" s="74">
        <v>23</v>
      </c>
      <c r="S19" s="75">
        <v>5.32</v>
      </c>
      <c r="T19" s="76">
        <v>29</v>
      </c>
      <c r="U19" s="77">
        <v>7259</v>
      </c>
      <c r="V19" s="78" t="s">
        <v>42</v>
      </c>
      <c r="W19" s="79">
        <v>1040</v>
      </c>
      <c r="X19" s="80">
        <v>2372</v>
      </c>
      <c r="Y19" s="78">
        <v>-1332</v>
      </c>
      <c r="Z19" s="81">
        <v>111919</v>
      </c>
      <c r="AA19" s="73">
        <v>15.88</v>
      </c>
      <c r="AB19" s="82">
        <v>14.14</v>
      </c>
      <c r="AC19" s="83" t="s">
        <v>87</v>
      </c>
      <c r="AD19" s="84" t="s">
        <v>88</v>
      </c>
      <c r="AE19" s="85" t="s">
        <v>89</v>
      </c>
      <c r="AF19" s="161">
        <v>8050269</v>
      </c>
      <c r="AG19" s="161">
        <v>7050006</v>
      </c>
      <c r="AH19" s="161">
        <v>6</v>
      </c>
      <c r="AI19" s="52"/>
    </row>
    <row r="20" spans="1:35" x14ac:dyDescent="0.2">
      <c r="A20" s="53">
        <v>16</v>
      </c>
      <c r="B20" s="54">
        <v>1031</v>
      </c>
      <c r="C20" s="55" t="s">
        <v>90</v>
      </c>
      <c r="D20" s="56">
        <v>1.0484</v>
      </c>
      <c r="E20" s="57">
        <v>1.31</v>
      </c>
      <c r="F20" s="58">
        <v>13</v>
      </c>
      <c r="G20" s="59">
        <v>1.08</v>
      </c>
      <c r="H20" s="58">
        <v>13</v>
      </c>
      <c r="I20" s="59">
        <v>0.9</v>
      </c>
      <c r="J20" s="58">
        <v>20</v>
      </c>
      <c r="K20" s="59">
        <v>0.7</v>
      </c>
      <c r="L20" s="58">
        <v>27</v>
      </c>
      <c r="M20" s="59">
        <v>0.31</v>
      </c>
      <c r="N20" s="58">
        <v>33</v>
      </c>
      <c r="O20" s="59">
        <v>-1.34</v>
      </c>
      <c r="P20" s="58">
        <v>59</v>
      </c>
      <c r="Q20" s="59">
        <v>-3.46</v>
      </c>
      <c r="R20" s="58">
        <v>55</v>
      </c>
      <c r="S20" s="59">
        <v>4.93</v>
      </c>
      <c r="T20" s="60">
        <v>40</v>
      </c>
      <c r="U20" s="61">
        <v>847</v>
      </c>
      <c r="V20" s="62" t="s">
        <v>42</v>
      </c>
      <c r="W20" s="63">
        <v>127</v>
      </c>
      <c r="X20" s="64">
        <v>142</v>
      </c>
      <c r="Y20" s="62">
        <v>-15</v>
      </c>
      <c r="Z20" s="65">
        <v>6696</v>
      </c>
      <c r="AA20" s="57">
        <v>-0.68</v>
      </c>
      <c r="AB20" s="66">
        <v>-1.46</v>
      </c>
      <c r="AC20" s="67" t="s">
        <v>91</v>
      </c>
      <c r="AD20" s="68" t="s">
        <v>92</v>
      </c>
      <c r="AE20" s="51" t="s">
        <v>93</v>
      </c>
      <c r="AF20" s="161">
        <v>8010022</v>
      </c>
      <c r="AG20" s="161">
        <v>7050080</v>
      </c>
      <c r="AH20" s="161">
        <v>2</v>
      </c>
      <c r="AI20" s="52"/>
    </row>
    <row r="21" spans="1:35" x14ac:dyDescent="0.2">
      <c r="A21" s="69">
        <v>17</v>
      </c>
      <c r="B21" s="70">
        <v>10</v>
      </c>
      <c r="C21" s="71" t="s">
        <v>94</v>
      </c>
      <c r="D21" s="72">
        <v>1.9023000000000001</v>
      </c>
      <c r="E21" s="73">
        <v>0.86</v>
      </c>
      <c r="F21" s="74">
        <v>14</v>
      </c>
      <c r="G21" s="75">
        <v>0.65</v>
      </c>
      <c r="H21" s="74">
        <v>14</v>
      </c>
      <c r="I21" s="75">
        <v>0.34</v>
      </c>
      <c r="J21" s="74">
        <v>27</v>
      </c>
      <c r="K21" s="75">
        <v>0.25</v>
      </c>
      <c r="L21" s="74">
        <v>33</v>
      </c>
      <c r="M21" s="75">
        <v>0.13</v>
      </c>
      <c r="N21" s="74">
        <v>34</v>
      </c>
      <c r="O21" s="75">
        <v>-1.34</v>
      </c>
      <c r="P21" s="74">
        <v>58</v>
      </c>
      <c r="Q21" s="75">
        <v>-3.44</v>
      </c>
      <c r="R21" s="74">
        <v>53</v>
      </c>
      <c r="S21" s="75">
        <v>4.9800000000000004</v>
      </c>
      <c r="T21" s="76">
        <v>39</v>
      </c>
      <c r="U21" s="77">
        <v>72549</v>
      </c>
      <c r="V21" s="78" t="s">
        <v>42</v>
      </c>
      <c r="W21" s="79">
        <v>8528</v>
      </c>
      <c r="X21" s="80">
        <v>23067</v>
      </c>
      <c r="Y21" s="78">
        <v>-14539</v>
      </c>
      <c r="Z21" s="81">
        <v>473186</v>
      </c>
      <c r="AA21" s="73">
        <v>7.06</v>
      </c>
      <c r="AB21" s="82">
        <v>4.21</v>
      </c>
      <c r="AC21" s="83" t="s">
        <v>91</v>
      </c>
      <c r="AD21" s="84" t="s">
        <v>92</v>
      </c>
      <c r="AE21" s="51" t="s">
        <v>93</v>
      </c>
      <c r="AF21" s="161">
        <v>8010022</v>
      </c>
      <c r="AG21" s="161">
        <v>7050080</v>
      </c>
      <c r="AH21" s="161">
        <v>2</v>
      </c>
      <c r="AI21" s="52"/>
    </row>
    <row r="22" spans="1:35" x14ac:dyDescent="0.2">
      <c r="A22" s="53">
        <v>18</v>
      </c>
      <c r="B22" s="54">
        <v>2253</v>
      </c>
      <c r="C22" s="55" t="s">
        <v>95</v>
      </c>
      <c r="D22" s="56">
        <v>8.1560000000000006</v>
      </c>
      <c r="E22" s="57" t="s">
        <v>41</v>
      </c>
      <c r="F22" s="58" t="s">
        <v>0</v>
      </c>
      <c r="G22" s="59" t="s">
        <v>41</v>
      </c>
      <c r="H22" s="58" t="s">
        <v>0</v>
      </c>
      <c r="I22" s="59">
        <v>2.52</v>
      </c>
      <c r="J22" s="58">
        <v>1</v>
      </c>
      <c r="K22" s="59">
        <v>2.79</v>
      </c>
      <c r="L22" s="58">
        <v>1</v>
      </c>
      <c r="M22" s="59">
        <v>1.86</v>
      </c>
      <c r="N22" s="58">
        <v>6</v>
      </c>
      <c r="O22" s="59">
        <v>1.64</v>
      </c>
      <c r="P22" s="58">
        <v>3</v>
      </c>
      <c r="Q22" s="59">
        <v>-0.56999999999999995</v>
      </c>
      <c r="R22" s="58">
        <v>13</v>
      </c>
      <c r="S22" s="59">
        <v>7.7</v>
      </c>
      <c r="T22" s="60">
        <v>4</v>
      </c>
      <c r="U22" s="61">
        <v>716</v>
      </c>
      <c r="V22" s="62">
        <v>55</v>
      </c>
      <c r="W22" s="63">
        <v>229</v>
      </c>
      <c r="X22" s="64">
        <v>257</v>
      </c>
      <c r="Y22" s="62">
        <v>-28</v>
      </c>
      <c r="Z22" s="65">
        <v>14245</v>
      </c>
      <c r="AA22" s="57">
        <v>5.03</v>
      </c>
      <c r="AB22" s="66">
        <v>3.36</v>
      </c>
      <c r="AC22" s="67" t="s">
        <v>96</v>
      </c>
      <c r="AD22" s="68" t="s">
        <v>97</v>
      </c>
      <c r="AE22" s="51" t="s">
        <v>98</v>
      </c>
      <c r="AF22" s="161">
        <v>8040162</v>
      </c>
      <c r="AG22" s="161">
        <v>7050137</v>
      </c>
      <c r="AH22" s="161">
        <v>739</v>
      </c>
      <c r="AI22" s="52"/>
    </row>
    <row r="23" spans="1:35" x14ac:dyDescent="0.2">
      <c r="A23" s="69">
        <v>19</v>
      </c>
      <c r="B23" s="70">
        <v>2248</v>
      </c>
      <c r="C23" s="71" t="s">
        <v>99</v>
      </c>
      <c r="D23" s="72">
        <v>50.302900000000001</v>
      </c>
      <c r="E23" s="73" t="s">
        <v>41</v>
      </c>
      <c r="F23" s="74" t="s">
        <v>0</v>
      </c>
      <c r="G23" s="75" t="s">
        <v>41</v>
      </c>
      <c r="H23" s="74" t="s">
        <v>0</v>
      </c>
      <c r="I23" s="75">
        <v>1.86</v>
      </c>
      <c r="J23" s="74">
        <v>4</v>
      </c>
      <c r="K23" s="75">
        <v>1.41</v>
      </c>
      <c r="L23" s="74">
        <v>15</v>
      </c>
      <c r="M23" s="75">
        <v>0.36</v>
      </c>
      <c r="N23" s="74">
        <v>31</v>
      </c>
      <c r="O23" s="75">
        <v>-0.94</v>
      </c>
      <c r="P23" s="74">
        <v>52</v>
      </c>
      <c r="Q23" s="75">
        <v>-2.63</v>
      </c>
      <c r="R23" s="74">
        <v>48</v>
      </c>
      <c r="S23" s="75">
        <v>6.11</v>
      </c>
      <c r="T23" s="76">
        <v>20</v>
      </c>
      <c r="U23" s="77">
        <v>38842</v>
      </c>
      <c r="V23" s="78">
        <v>1737</v>
      </c>
      <c r="W23" s="79">
        <v>6895</v>
      </c>
      <c r="X23" s="80">
        <v>9770</v>
      </c>
      <c r="Y23" s="78">
        <v>-2875</v>
      </c>
      <c r="Z23" s="81">
        <v>350623</v>
      </c>
      <c r="AA23" s="73">
        <v>4.47</v>
      </c>
      <c r="AB23" s="82">
        <v>2.99</v>
      </c>
      <c r="AC23" s="83" t="s">
        <v>100</v>
      </c>
      <c r="AD23" s="84" t="s">
        <v>101</v>
      </c>
      <c r="AE23" s="51" t="s">
        <v>102</v>
      </c>
      <c r="AF23" s="161">
        <v>8050242</v>
      </c>
      <c r="AG23" s="161">
        <v>7050190</v>
      </c>
      <c r="AH23" s="161">
        <v>750</v>
      </c>
      <c r="AI23" s="52"/>
    </row>
    <row r="24" spans="1:35" x14ac:dyDescent="0.2">
      <c r="A24" s="88">
        <v>20</v>
      </c>
      <c r="B24" s="117">
        <v>1766</v>
      </c>
      <c r="C24" s="118" t="s">
        <v>103</v>
      </c>
      <c r="D24" s="90">
        <v>9.94</v>
      </c>
      <c r="E24" s="91" t="s">
        <v>41</v>
      </c>
      <c r="F24" s="92" t="s">
        <v>0</v>
      </c>
      <c r="G24" s="93" t="s">
        <v>41</v>
      </c>
      <c r="H24" s="92" t="s">
        <v>0</v>
      </c>
      <c r="I24" s="93">
        <v>1.73</v>
      </c>
      <c r="J24" s="92">
        <v>5</v>
      </c>
      <c r="K24" s="93">
        <v>1.54</v>
      </c>
      <c r="L24" s="92">
        <v>10</v>
      </c>
      <c r="M24" s="93">
        <v>0.65</v>
      </c>
      <c r="N24" s="92">
        <v>21</v>
      </c>
      <c r="O24" s="93">
        <v>-0.08</v>
      </c>
      <c r="P24" s="92">
        <v>23</v>
      </c>
      <c r="Q24" s="93">
        <v>-1.75</v>
      </c>
      <c r="R24" s="92">
        <v>34</v>
      </c>
      <c r="S24" s="93">
        <v>5.22</v>
      </c>
      <c r="T24" s="94">
        <v>35</v>
      </c>
      <c r="U24" s="95">
        <v>138622</v>
      </c>
      <c r="V24" s="96">
        <v>19606</v>
      </c>
      <c r="W24" s="97">
        <v>14686</v>
      </c>
      <c r="X24" s="98">
        <v>40823</v>
      </c>
      <c r="Y24" s="96">
        <v>-26137</v>
      </c>
      <c r="Z24" s="99">
        <v>998605</v>
      </c>
      <c r="AA24" s="91">
        <v>4.97</v>
      </c>
      <c r="AB24" s="100">
        <v>3.27</v>
      </c>
      <c r="AC24" s="101" t="s">
        <v>104</v>
      </c>
      <c r="AD24" s="102" t="s">
        <v>105</v>
      </c>
      <c r="AE24" s="85" t="s">
        <v>106</v>
      </c>
      <c r="AF24" s="161">
        <v>8010091</v>
      </c>
      <c r="AG24" s="161">
        <v>7050021</v>
      </c>
      <c r="AH24" s="161">
        <v>1183</v>
      </c>
      <c r="AI24" s="52"/>
    </row>
    <row r="25" spans="1:35" x14ac:dyDescent="0.2">
      <c r="A25" s="69">
        <v>21</v>
      </c>
      <c r="B25" s="70">
        <v>1620</v>
      </c>
      <c r="C25" s="103" t="s">
        <v>107</v>
      </c>
      <c r="D25" s="104">
        <v>9.6827000000000005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>
        <v>1.6</v>
      </c>
      <c r="J25" s="106">
        <v>7</v>
      </c>
      <c r="K25" s="107">
        <v>1.6</v>
      </c>
      <c r="L25" s="106">
        <v>7</v>
      </c>
      <c r="M25" s="107">
        <v>0.81</v>
      </c>
      <c r="N25" s="106">
        <v>16</v>
      </c>
      <c r="O25" s="107">
        <v>0.23</v>
      </c>
      <c r="P25" s="106">
        <v>17</v>
      </c>
      <c r="Q25" s="107">
        <v>-1.03</v>
      </c>
      <c r="R25" s="106">
        <v>19</v>
      </c>
      <c r="S25" s="107">
        <v>6.85</v>
      </c>
      <c r="T25" s="108">
        <v>12</v>
      </c>
      <c r="U25" s="109">
        <v>15288</v>
      </c>
      <c r="V25" s="110">
        <v>2149</v>
      </c>
      <c r="W25" s="111">
        <v>3456</v>
      </c>
      <c r="X25" s="112">
        <v>7394</v>
      </c>
      <c r="Y25" s="110">
        <v>-3938</v>
      </c>
      <c r="Z25" s="113">
        <v>158366</v>
      </c>
      <c r="AA25" s="105">
        <v>4.58</v>
      </c>
      <c r="AB25" s="114">
        <v>4.53</v>
      </c>
      <c r="AC25" s="115" t="s">
        <v>108</v>
      </c>
      <c r="AD25" s="116" t="s">
        <v>58</v>
      </c>
      <c r="AE25" s="51" t="s">
        <v>85</v>
      </c>
      <c r="AF25" s="161">
        <v>8050252</v>
      </c>
      <c r="AG25" s="161">
        <v>7050003</v>
      </c>
      <c r="AH25" s="161">
        <v>589</v>
      </c>
      <c r="AI25" s="52"/>
    </row>
    <row r="26" spans="1:35" x14ac:dyDescent="0.2">
      <c r="A26" s="53">
        <v>22</v>
      </c>
      <c r="B26" s="54">
        <v>3052</v>
      </c>
      <c r="C26" s="55" t="s">
        <v>109</v>
      </c>
      <c r="D26" s="56">
        <v>1.3693</v>
      </c>
      <c r="E26" s="57" t="s">
        <v>41</v>
      </c>
      <c r="F26" s="58" t="s">
        <v>0</v>
      </c>
      <c r="G26" s="59" t="s">
        <v>41</v>
      </c>
      <c r="H26" s="58" t="s">
        <v>0</v>
      </c>
      <c r="I26" s="59">
        <v>1.57</v>
      </c>
      <c r="J26" s="58">
        <v>8</v>
      </c>
      <c r="K26" s="59">
        <v>1.55</v>
      </c>
      <c r="L26" s="58">
        <v>9</v>
      </c>
      <c r="M26" s="59">
        <v>-0.06</v>
      </c>
      <c r="N26" s="58">
        <v>40</v>
      </c>
      <c r="O26" s="59">
        <v>-0.56999999999999995</v>
      </c>
      <c r="P26" s="58">
        <v>45</v>
      </c>
      <c r="Q26" s="59">
        <v>-1.75</v>
      </c>
      <c r="R26" s="58">
        <v>35</v>
      </c>
      <c r="S26" s="59">
        <v>4.99</v>
      </c>
      <c r="T26" s="60">
        <v>38</v>
      </c>
      <c r="U26" s="61">
        <v>2651</v>
      </c>
      <c r="V26" s="62">
        <v>89</v>
      </c>
      <c r="W26" s="63">
        <v>353</v>
      </c>
      <c r="X26" s="64">
        <v>601</v>
      </c>
      <c r="Y26" s="62">
        <v>-248</v>
      </c>
      <c r="Z26" s="65">
        <v>13630</v>
      </c>
      <c r="AA26" s="57">
        <v>2.57</v>
      </c>
      <c r="AB26" s="66">
        <v>0.2</v>
      </c>
      <c r="AC26" s="67" t="s">
        <v>55</v>
      </c>
      <c r="AD26" s="68" t="s">
        <v>44</v>
      </c>
      <c r="AE26" s="51" t="s">
        <v>45</v>
      </c>
      <c r="AF26" s="161">
        <v>8010012</v>
      </c>
      <c r="AG26" s="161">
        <v>7050082</v>
      </c>
      <c r="AH26" s="161">
        <v>397</v>
      </c>
      <c r="AI26" s="52"/>
    </row>
    <row r="27" spans="1:35" x14ac:dyDescent="0.2">
      <c r="A27" s="69">
        <v>23</v>
      </c>
      <c r="B27" s="70">
        <v>1881</v>
      </c>
      <c r="C27" s="71" t="s">
        <v>110</v>
      </c>
      <c r="D27" s="72">
        <v>1.5611999999999999</v>
      </c>
      <c r="E27" s="73" t="s">
        <v>41</v>
      </c>
      <c r="F27" s="74" t="s">
        <v>0</v>
      </c>
      <c r="G27" s="75" t="s">
        <v>41</v>
      </c>
      <c r="H27" s="74" t="s">
        <v>0</v>
      </c>
      <c r="I27" s="75">
        <v>1.32</v>
      </c>
      <c r="J27" s="74">
        <v>10</v>
      </c>
      <c r="K27" s="75">
        <v>0.86</v>
      </c>
      <c r="L27" s="74">
        <v>25</v>
      </c>
      <c r="M27" s="75">
        <v>-0.26</v>
      </c>
      <c r="N27" s="74">
        <v>45</v>
      </c>
      <c r="O27" s="75">
        <v>-1.0900000000000001</v>
      </c>
      <c r="P27" s="74">
        <v>55</v>
      </c>
      <c r="Q27" s="75">
        <v>-2.66</v>
      </c>
      <c r="R27" s="74">
        <v>49</v>
      </c>
      <c r="S27" s="75">
        <v>5.73</v>
      </c>
      <c r="T27" s="76">
        <v>25</v>
      </c>
      <c r="U27" s="77">
        <v>2408</v>
      </c>
      <c r="V27" s="78">
        <v>8</v>
      </c>
      <c r="W27" s="79">
        <v>61</v>
      </c>
      <c r="X27" s="80">
        <v>172</v>
      </c>
      <c r="Y27" s="78">
        <v>-111</v>
      </c>
      <c r="Z27" s="81">
        <v>16768</v>
      </c>
      <c r="AA27" s="73">
        <v>6.65</v>
      </c>
      <c r="AB27" s="82">
        <v>25.01</v>
      </c>
      <c r="AC27" s="83" t="s">
        <v>111</v>
      </c>
      <c r="AD27" s="84" t="s">
        <v>92</v>
      </c>
      <c r="AE27" s="51" t="s">
        <v>93</v>
      </c>
      <c r="AF27" s="161">
        <v>8010022</v>
      </c>
      <c r="AG27" s="161">
        <v>7050080</v>
      </c>
      <c r="AH27" s="161">
        <v>1116</v>
      </c>
      <c r="AI27" s="52"/>
    </row>
    <row r="28" spans="1:35" x14ac:dyDescent="0.2">
      <c r="A28" s="53">
        <v>24</v>
      </c>
      <c r="B28" s="54">
        <v>2922</v>
      </c>
      <c r="C28" s="55" t="s">
        <v>112</v>
      </c>
      <c r="D28" s="56">
        <v>13.234999999999999</v>
      </c>
      <c r="E28" s="57" t="s">
        <v>41</v>
      </c>
      <c r="F28" s="58" t="s">
        <v>0</v>
      </c>
      <c r="G28" s="59" t="s">
        <v>41</v>
      </c>
      <c r="H28" s="58" t="s">
        <v>0</v>
      </c>
      <c r="I28" s="59">
        <v>1.3</v>
      </c>
      <c r="J28" s="58">
        <v>11</v>
      </c>
      <c r="K28" s="59">
        <v>0.48</v>
      </c>
      <c r="L28" s="58">
        <v>32</v>
      </c>
      <c r="M28" s="59">
        <v>-0.02</v>
      </c>
      <c r="N28" s="58">
        <v>39</v>
      </c>
      <c r="O28" s="59">
        <v>-0.59</v>
      </c>
      <c r="P28" s="58">
        <v>47</v>
      </c>
      <c r="Q28" s="59">
        <v>-1.93</v>
      </c>
      <c r="R28" s="58">
        <v>43</v>
      </c>
      <c r="S28" s="59">
        <v>4.63</v>
      </c>
      <c r="T28" s="60">
        <v>45</v>
      </c>
      <c r="U28" s="61">
        <v>4527</v>
      </c>
      <c r="V28" s="62">
        <v>678</v>
      </c>
      <c r="W28" s="63">
        <v>1455</v>
      </c>
      <c r="X28" s="64">
        <v>2339</v>
      </c>
      <c r="Y28" s="62">
        <v>-884</v>
      </c>
      <c r="Z28" s="65">
        <v>42012</v>
      </c>
      <c r="AA28" s="57">
        <v>1.75</v>
      </c>
      <c r="AB28" s="66">
        <v>0.23</v>
      </c>
      <c r="AC28" s="67" t="s">
        <v>113</v>
      </c>
      <c r="AD28" s="68" t="s">
        <v>114</v>
      </c>
      <c r="AE28" s="51" t="s">
        <v>115</v>
      </c>
      <c r="AF28" s="161">
        <v>8050002</v>
      </c>
      <c r="AG28" s="161">
        <v>7050002</v>
      </c>
      <c r="AH28" s="161">
        <v>847</v>
      </c>
      <c r="AI28" s="52"/>
    </row>
    <row r="29" spans="1:35" x14ac:dyDescent="0.2">
      <c r="A29" s="69">
        <v>25</v>
      </c>
      <c r="B29" s="70">
        <v>2913</v>
      </c>
      <c r="C29" s="71" t="s">
        <v>116</v>
      </c>
      <c r="D29" s="72">
        <v>7.5274999999999999</v>
      </c>
      <c r="E29" s="73" t="s">
        <v>41</v>
      </c>
      <c r="F29" s="74" t="s">
        <v>0</v>
      </c>
      <c r="G29" s="75" t="s">
        <v>41</v>
      </c>
      <c r="H29" s="74" t="s">
        <v>0</v>
      </c>
      <c r="I29" s="75">
        <v>1.01</v>
      </c>
      <c r="J29" s="74">
        <v>16</v>
      </c>
      <c r="K29" s="75">
        <v>1.04</v>
      </c>
      <c r="L29" s="74">
        <v>22</v>
      </c>
      <c r="M29" s="75">
        <v>0.33</v>
      </c>
      <c r="N29" s="74">
        <v>32</v>
      </c>
      <c r="O29" s="75">
        <v>-1.23</v>
      </c>
      <c r="P29" s="74">
        <v>56</v>
      </c>
      <c r="Q29" s="75">
        <v>-3.46</v>
      </c>
      <c r="R29" s="74">
        <v>54</v>
      </c>
      <c r="S29" s="75">
        <v>4.76</v>
      </c>
      <c r="T29" s="76">
        <v>41</v>
      </c>
      <c r="U29" s="77">
        <v>30299</v>
      </c>
      <c r="V29" s="78">
        <v>5715</v>
      </c>
      <c r="W29" s="79">
        <v>1489</v>
      </c>
      <c r="X29" s="80">
        <v>2873</v>
      </c>
      <c r="Y29" s="78">
        <v>-1384</v>
      </c>
      <c r="Z29" s="81">
        <v>61652</v>
      </c>
      <c r="AA29" s="73">
        <v>7.43</v>
      </c>
      <c r="AB29" s="82">
        <v>9.4600000000000009</v>
      </c>
      <c r="AC29" s="83" t="s">
        <v>117</v>
      </c>
      <c r="AD29" s="84" t="s">
        <v>118</v>
      </c>
      <c r="AE29" s="85" t="s">
        <v>119</v>
      </c>
      <c r="AF29" s="161">
        <v>8010021</v>
      </c>
      <c r="AG29" s="161">
        <v>7050085</v>
      </c>
      <c r="AH29" s="161">
        <v>929</v>
      </c>
      <c r="AI29" s="52"/>
    </row>
    <row r="30" spans="1:35" x14ac:dyDescent="0.2">
      <c r="A30" s="53">
        <v>26</v>
      </c>
      <c r="B30" s="54">
        <v>2599</v>
      </c>
      <c r="C30" s="55" t="s">
        <v>120</v>
      </c>
      <c r="D30" s="56">
        <v>7.5267999999999997</v>
      </c>
      <c r="E30" s="57" t="s">
        <v>41</v>
      </c>
      <c r="F30" s="58" t="s">
        <v>0</v>
      </c>
      <c r="G30" s="59" t="s">
        <v>41</v>
      </c>
      <c r="H30" s="58" t="s">
        <v>0</v>
      </c>
      <c r="I30" s="59">
        <v>0.96</v>
      </c>
      <c r="J30" s="58">
        <v>17</v>
      </c>
      <c r="K30" s="59">
        <v>0.92</v>
      </c>
      <c r="L30" s="58">
        <v>23</v>
      </c>
      <c r="M30" s="59">
        <v>0.45</v>
      </c>
      <c r="N30" s="58">
        <v>26</v>
      </c>
      <c r="O30" s="59">
        <v>-0.23</v>
      </c>
      <c r="P30" s="58">
        <v>26</v>
      </c>
      <c r="Q30" s="59">
        <v>-1.6</v>
      </c>
      <c r="R30" s="58">
        <v>27</v>
      </c>
      <c r="S30" s="59">
        <v>6.75</v>
      </c>
      <c r="T30" s="60">
        <v>16</v>
      </c>
      <c r="U30" s="61">
        <v>1387</v>
      </c>
      <c r="V30" s="62">
        <v>132</v>
      </c>
      <c r="W30" s="63">
        <v>272</v>
      </c>
      <c r="X30" s="64">
        <v>830</v>
      </c>
      <c r="Y30" s="62">
        <v>-558</v>
      </c>
      <c r="Z30" s="65">
        <v>22657</v>
      </c>
      <c r="AA30" s="57">
        <v>20.45</v>
      </c>
      <c r="AB30" s="66">
        <v>22.11</v>
      </c>
      <c r="AC30" s="67" t="s">
        <v>121</v>
      </c>
      <c r="AD30" s="68" t="s">
        <v>122</v>
      </c>
      <c r="AE30" s="51" t="s">
        <v>123</v>
      </c>
      <c r="AF30" s="161">
        <v>8040170</v>
      </c>
      <c r="AG30" s="161">
        <v>7050225</v>
      </c>
      <c r="AH30" s="161">
        <v>839</v>
      </c>
      <c r="AI30" s="52"/>
    </row>
    <row r="31" spans="1:35" x14ac:dyDescent="0.2">
      <c r="A31" s="69">
        <v>27</v>
      </c>
      <c r="B31" s="70">
        <v>6617</v>
      </c>
      <c r="C31" s="71" t="s">
        <v>124</v>
      </c>
      <c r="D31" s="72">
        <v>8.3827999999999996</v>
      </c>
      <c r="E31" s="73" t="s">
        <v>41</v>
      </c>
      <c r="F31" s="74" t="s">
        <v>0</v>
      </c>
      <c r="G31" s="75" t="s">
        <v>41</v>
      </c>
      <c r="H31" s="74" t="s">
        <v>0</v>
      </c>
      <c r="I31" s="75">
        <v>0.91</v>
      </c>
      <c r="J31" s="74">
        <v>19</v>
      </c>
      <c r="K31" s="75">
        <v>0.64</v>
      </c>
      <c r="L31" s="74">
        <v>30</v>
      </c>
      <c r="M31" s="75">
        <v>-0.17</v>
      </c>
      <c r="N31" s="74">
        <v>43</v>
      </c>
      <c r="O31" s="75">
        <v>-0.72</v>
      </c>
      <c r="P31" s="74">
        <v>48</v>
      </c>
      <c r="Q31" s="75">
        <v>-2.2599999999999998</v>
      </c>
      <c r="R31" s="74">
        <v>46</v>
      </c>
      <c r="S31" s="75">
        <v>5.31</v>
      </c>
      <c r="T31" s="76">
        <v>30</v>
      </c>
      <c r="U31" s="77">
        <v>31</v>
      </c>
      <c r="V31" s="78" t="s">
        <v>42</v>
      </c>
      <c r="W31" s="79">
        <v>4</v>
      </c>
      <c r="X31" s="80">
        <v>48</v>
      </c>
      <c r="Y31" s="78">
        <v>-44</v>
      </c>
      <c r="Z31" s="81">
        <v>1121</v>
      </c>
      <c r="AA31" s="73">
        <v>3.58</v>
      </c>
      <c r="AB31" s="82" t="s">
        <v>42</v>
      </c>
      <c r="AC31" s="83" t="s">
        <v>125</v>
      </c>
      <c r="AD31" s="84" t="s">
        <v>48</v>
      </c>
      <c r="AE31" s="51" t="s">
        <v>49</v>
      </c>
      <c r="AF31" s="161">
        <v>8050240</v>
      </c>
      <c r="AG31" s="161">
        <v>7050105</v>
      </c>
      <c r="AH31" s="161">
        <v>606</v>
      </c>
      <c r="AI31" s="52"/>
    </row>
    <row r="32" spans="1:35" x14ac:dyDescent="0.2">
      <c r="A32" s="53">
        <v>28</v>
      </c>
      <c r="B32" s="54">
        <v>2758</v>
      </c>
      <c r="C32" s="55" t="s">
        <v>126</v>
      </c>
      <c r="D32" s="56">
        <v>11.8452</v>
      </c>
      <c r="E32" s="57" t="s">
        <v>41</v>
      </c>
      <c r="F32" s="58" t="s">
        <v>0</v>
      </c>
      <c r="G32" s="59" t="s">
        <v>41</v>
      </c>
      <c r="H32" s="58" t="s">
        <v>0</v>
      </c>
      <c r="I32" s="59">
        <v>0.84</v>
      </c>
      <c r="J32" s="58">
        <v>25</v>
      </c>
      <c r="K32" s="59">
        <v>1.05</v>
      </c>
      <c r="L32" s="58">
        <v>21</v>
      </c>
      <c r="M32" s="59">
        <v>0.72</v>
      </c>
      <c r="N32" s="58">
        <v>19</v>
      </c>
      <c r="O32" s="59">
        <v>0.41</v>
      </c>
      <c r="P32" s="58">
        <v>14</v>
      </c>
      <c r="Q32" s="59">
        <v>-1.92</v>
      </c>
      <c r="R32" s="58">
        <v>42</v>
      </c>
      <c r="S32" s="59">
        <v>7.98</v>
      </c>
      <c r="T32" s="60">
        <v>3</v>
      </c>
      <c r="U32" s="61">
        <v>56</v>
      </c>
      <c r="V32" s="62" t="s">
        <v>42</v>
      </c>
      <c r="W32" s="63">
        <v>15</v>
      </c>
      <c r="X32" s="64">
        <v>61</v>
      </c>
      <c r="Y32" s="62">
        <v>-46</v>
      </c>
      <c r="Z32" s="65">
        <v>4953</v>
      </c>
      <c r="AA32" s="57">
        <v>30.48</v>
      </c>
      <c r="AB32" s="66">
        <v>51.89</v>
      </c>
      <c r="AC32" s="67" t="s">
        <v>127</v>
      </c>
      <c r="AD32" s="68" t="s">
        <v>48</v>
      </c>
      <c r="AE32" s="51" t="s">
        <v>49</v>
      </c>
      <c r="AF32" s="161">
        <v>8050240</v>
      </c>
      <c r="AG32" s="161">
        <v>7050105</v>
      </c>
      <c r="AH32" s="161">
        <v>870</v>
      </c>
      <c r="AI32" s="52"/>
    </row>
    <row r="33" spans="1:35" x14ac:dyDescent="0.2">
      <c r="A33" s="69">
        <v>29</v>
      </c>
      <c r="B33" s="70">
        <v>2877</v>
      </c>
      <c r="C33" s="71" t="s">
        <v>128</v>
      </c>
      <c r="D33" s="72">
        <v>11.8919</v>
      </c>
      <c r="E33" s="73" t="s">
        <v>41</v>
      </c>
      <c r="F33" s="74" t="s">
        <v>0</v>
      </c>
      <c r="G33" s="75" t="s">
        <v>41</v>
      </c>
      <c r="H33" s="74" t="s">
        <v>0</v>
      </c>
      <c r="I33" s="75">
        <v>0.84</v>
      </c>
      <c r="J33" s="74">
        <v>24</v>
      </c>
      <c r="K33" s="75">
        <v>1.05</v>
      </c>
      <c r="L33" s="74">
        <v>20</v>
      </c>
      <c r="M33" s="75">
        <v>0.72</v>
      </c>
      <c r="N33" s="74">
        <v>18</v>
      </c>
      <c r="O33" s="75">
        <v>0.42</v>
      </c>
      <c r="P33" s="74">
        <v>13</v>
      </c>
      <c r="Q33" s="75">
        <v>-1.91</v>
      </c>
      <c r="R33" s="74">
        <v>41</v>
      </c>
      <c r="S33" s="75">
        <v>7.98</v>
      </c>
      <c r="T33" s="76">
        <v>2</v>
      </c>
      <c r="U33" s="77">
        <v>4</v>
      </c>
      <c r="V33" s="78" t="s">
        <v>42</v>
      </c>
      <c r="W33" s="79" t="s">
        <v>42</v>
      </c>
      <c r="X33" s="80">
        <v>9</v>
      </c>
      <c r="Y33" s="78">
        <v>-9</v>
      </c>
      <c r="Z33" s="81">
        <v>174</v>
      </c>
      <c r="AA33" s="73">
        <v>-2.0499999999999998</v>
      </c>
      <c r="AB33" s="82">
        <v>2.29</v>
      </c>
      <c r="AC33" s="83" t="s">
        <v>127</v>
      </c>
      <c r="AD33" s="84" t="s">
        <v>48</v>
      </c>
      <c r="AE33" s="51" t="s">
        <v>49</v>
      </c>
      <c r="AF33" s="161">
        <v>8050240</v>
      </c>
      <c r="AG33" s="161">
        <v>7050105</v>
      </c>
      <c r="AH33" s="161">
        <v>870</v>
      </c>
      <c r="AI33" s="52"/>
    </row>
    <row r="34" spans="1:35" x14ac:dyDescent="0.2">
      <c r="A34" s="88">
        <v>30</v>
      </c>
      <c r="B34" s="117">
        <v>1980</v>
      </c>
      <c r="C34" s="118" t="s">
        <v>129</v>
      </c>
      <c r="D34" s="90">
        <v>7.6908000000000003</v>
      </c>
      <c r="E34" s="91" t="s">
        <v>41</v>
      </c>
      <c r="F34" s="92" t="s">
        <v>0</v>
      </c>
      <c r="G34" s="93" t="s">
        <v>41</v>
      </c>
      <c r="H34" s="92" t="s">
        <v>0</v>
      </c>
      <c r="I34" s="93">
        <v>0.66</v>
      </c>
      <c r="J34" s="92">
        <v>26</v>
      </c>
      <c r="K34" s="93">
        <v>0.69</v>
      </c>
      <c r="L34" s="92">
        <v>28</v>
      </c>
      <c r="M34" s="93">
        <v>-0.4</v>
      </c>
      <c r="N34" s="92">
        <v>47</v>
      </c>
      <c r="O34" s="93">
        <v>-0.97</v>
      </c>
      <c r="P34" s="92">
        <v>53</v>
      </c>
      <c r="Q34" s="93">
        <v>-1.77</v>
      </c>
      <c r="R34" s="92">
        <v>37</v>
      </c>
      <c r="S34" s="93">
        <v>5.99</v>
      </c>
      <c r="T34" s="94">
        <v>23</v>
      </c>
      <c r="U34" s="95">
        <v>5363</v>
      </c>
      <c r="V34" s="96" t="s">
        <v>42</v>
      </c>
      <c r="W34" s="97">
        <v>407</v>
      </c>
      <c r="X34" s="98">
        <v>1105</v>
      </c>
      <c r="Y34" s="96">
        <v>-698</v>
      </c>
      <c r="Z34" s="99">
        <v>45248</v>
      </c>
      <c r="AA34" s="91">
        <v>101.78</v>
      </c>
      <c r="AB34" s="100">
        <v>94.29</v>
      </c>
      <c r="AC34" s="101" t="s">
        <v>130</v>
      </c>
      <c r="AD34" s="102" t="s">
        <v>131</v>
      </c>
      <c r="AE34" s="85" t="s">
        <v>132</v>
      </c>
      <c r="AF34" s="161">
        <v>8050246</v>
      </c>
      <c r="AG34" s="161">
        <v>7050177</v>
      </c>
      <c r="AH34" s="161">
        <v>721</v>
      </c>
      <c r="AI34" s="52"/>
    </row>
    <row r="35" spans="1:35" x14ac:dyDescent="0.2">
      <c r="A35" s="69">
        <v>31</v>
      </c>
      <c r="B35" s="70">
        <v>4024</v>
      </c>
      <c r="C35" s="103" t="s">
        <v>133</v>
      </c>
      <c r="D35" s="104">
        <v>13.7685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>
        <v>1.92</v>
      </c>
      <c r="L35" s="106">
        <v>4</v>
      </c>
      <c r="M35" s="107">
        <v>0.57999999999999996</v>
      </c>
      <c r="N35" s="106">
        <v>23</v>
      </c>
      <c r="O35" s="107">
        <v>-0.37</v>
      </c>
      <c r="P35" s="106">
        <v>37</v>
      </c>
      <c r="Q35" s="107">
        <v>-1.47</v>
      </c>
      <c r="R35" s="106">
        <v>24</v>
      </c>
      <c r="S35" s="107">
        <v>6.68</v>
      </c>
      <c r="T35" s="108">
        <v>17</v>
      </c>
      <c r="U35" s="109">
        <v>500</v>
      </c>
      <c r="V35" s="110">
        <v>69</v>
      </c>
      <c r="W35" s="111">
        <v>179</v>
      </c>
      <c r="X35" s="112">
        <v>656</v>
      </c>
      <c r="Y35" s="110">
        <v>-477</v>
      </c>
      <c r="Z35" s="113">
        <v>13810</v>
      </c>
      <c r="AA35" s="105">
        <v>8.69</v>
      </c>
      <c r="AB35" s="114">
        <v>7.34</v>
      </c>
      <c r="AC35" s="115" t="s">
        <v>134</v>
      </c>
      <c r="AD35" s="116" t="s">
        <v>135</v>
      </c>
      <c r="AE35" s="51" t="s">
        <v>136</v>
      </c>
      <c r="AF35" s="161">
        <v>8030131</v>
      </c>
      <c r="AG35" s="161">
        <v>7050067</v>
      </c>
      <c r="AH35" s="161">
        <v>816</v>
      </c>
      <c r="AI35" s="52"/>
    </row>
    <row r="36" spans="1:35" x14ac:dyDescent="0.2">
      <c r="A36" s="53">
        <v>32</v>
      </c>
      <c r="B36" s="54">
        <v>3424</v>
      </c>
      <c r="C36" s="55" t="s">
        <v>137</v>
      </c>
      <c r="D36" s="56">
        <v>8.0740999999999996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>
        <v>1.76</v>
      </c>
      <c r="L36" s="58">
        <v>6</v>
      </c>
      <c r="M36" s="59">
        <v>1.43</v>
      </c>
      <c r="N36" s="58">
        <v>10</v>
      </c>
      <c r="O36" s="59">
        <v>0.53</v>
      </c>
      <c r="P36" s="58">
        <v>11</v>
      </c>
      <c r="Q36" s="59">
        <v>-0.6</v>
      </c>
      <c r="R36" s="58">
        <v>15</v>
      </c>
      <c r="S36" s="59">
        <v>7.03</v>
      </c>
      <c r="T36" s="60">
        <v>11</v>
      </c>
      <c r="U36" s="61">
        <v>47</v>
      </c>
      <c r="V36" s="62">
        <v>2</v>
      </c>
      <c r="W36" s="63">
        <v>7</v>
      </c>
      <c r="X36" s="64">
        <v>12</v>
      </c>
      <c r="Y36" s="62">
        <v>-5</v>
      </c>
      <c r="Z36" s="65">
        <v>802</v>
      </c>
      <c r="AA36" s="57">
        <v>13.01</v>
      </c>
      <c r="AB36" s="66">
        <v>81.760000000000005</v>
      </c>
      <c r="AC36" s="67" t="s">
        <v>138</v>
      </c>
      <c r="AD36" s="68" t="s">
        <v>139</v>
      </c>
      <c r="AE36" s="51" t="s">
        <v>140</v>
      </c>
      <c r="AF36" s="161">
        <v>8020070</v>
      </c>
      <c r="AG36" s="161">
        <v>7050219</v>
      </c>
      <c r="AH36" s="161">
        <v>1190</v>
      </c>
      <c r="AI36" s="52"/>
    </row>
    <row r="37" spans="1:35" x14ac:dyDescent="0.2">
      <c r="A37" s="69">
        <v>33</v>
      </c>
      <c r="B37" s="70">
        <v>3496</v>
      </c>
      <c r="C37" s="71" t="s">
        <v>141</v>
      </c>
      <c r="D37" s="72">
        <v>14.86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>
        <v>1.58</v>
      </c>
      <c r="L37" s="74">
        <v>8</v>
      </c>
      <c r="M37" s="75">
        <v>0.81</v>
      </c>
      <c r="N37" s="74">
        <v>15</v>
      </c>
      <c r="O37" s="75">
        <v>-0.09</v>
      </c>
      <c r="P37" s="74">
        <v>24</v>
      </c>
      <c r="Q37" s="75">
        <v>-1.76</v>
      </c>
      <c r="R37" s="74">
        <v>36</v>
      </c>
      <c r="S37" s="75">
        <v>5.18</v>
      </c>
      <c r="T37" s="76">
        <v>36</v>
      </c>
      <c r="U37" s="77">
        <v>112988</v>
      </c>
      <c r="V37" s="78">
        <v>9394</v>
      </c>
      <c r="W37" s="79">
        <v>17039</v>
      </c>
      <c r="X37" s="80">
        <v>23947</v>
      </c>
      <c r="Y37" s="78">
        <v>-6908</v>
      </c>
      <c r="Z37" s="81">
        <v>648656</v>
      </c>
      <c r="AA37" s="73">
        <v>2.63</v>
      </c>
      <c r="AB37" s="82">
        <v>-0.84</v>
      </c>
      <c r="AC37" s="83" t="s">
        <v>104</v>
      </c>
      <c r="AD37" s="84" t="s">
        <v>105</v>
      </c>
      <c r="AE37" s="51" t="s">
        <v>106</v>
      </c>
      <c r="AF37" s="161">
        <v>8010091</v>
      </c>
      <c r="AG37" s="161">
        <v>7050021</v>
      </c>
      <c r="AH37" s="161">
        <v>1183</v>
      </c>
      <c r="AI37" s="52"/>
    </row>
    <row r="38" spans="1:35" x14ac:dyDescent="0.2">
      <c r="A38" s="53">
        <v>34</v>
      </c>
      <c r="B38" s="54">
        <v>3418</v>
      </c>
      <c r="C38" s="55" t="s">
        <v>142</v>
      </c>
      <c r="D38" s="56">
        <v>13.2493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>
        <v>1.38</v>
      </c>
      <c r="L38" s="58">
        <v>16</v>
      </c>
      <c r="M38" s="59">
        <v>0.46</v>
      </c>
      <c r="N38" s="58">
        <v>25</v>
      </c>
      <c r="O38" s="59">
        <v>-0.24</v>
      </c>
      <c r="P38" s="58">
        <v>29</v>
      </c>
      <c r="Q38" s="59">
        <v>-2.0499999999999998</v>
      </c>
      <c r="R38" s="58">
        <v>45</v>
      </c>
      <c r="S38" s="59">
        <v>5.16</v>
      </c>
      <c r="T38" s="60">
        <v>37</v>
      </c>
      <c r="U38" s="61">
        <v>33766</v>
      </c>
      <c r="V38" s="62">
        <v>2804</v>
      </c>
      <c r="W38" s="63">
        <v>7639</v>
      </c>
      <c r="X38" s="64">
        <v>18501</v>
      </c>
      <c r="Y38" s="62">
        <v>-10862</v>
      </c>
      <c r="Z38" s="65">
        <v>304081</v>
      </c>
      <c r="AA38" s="57">
        <v>4.12</v>
      </c>
      <c r="AB38" s="66">
        <v>4.4800000000000004</v>
      </c>
      <c r="AC38" s="67" t="s">
        <v>143</v>
      </c>
      <c r="AD38" s="68" t="s">
        <v>144</v>
      </c>
      <c r="AE38" s="51" t="s">
        <v>145</v>
      </c>
      <c r="AF38" s="161">
        <v>8020204</v>
      </c>
      <c r="AG38" s="161">
        <v>7050214</v>
      </c>
      <c r="AH38" s="161">
        <v>1199</v>
      </c>
      <c r="AI38" s="52"/>
    </row>
    <row r="39" spans="1:35" x14ac:dyDescent="0.2">
      <c r="A39" s="69">
        <v>35</v>
      </c>
      <c r="B39" s="70">
        <v>4203</v>
      </c>
      <c r="C39" s="71" t="s">
        <v>146</v>
      </c>
      <c r="D39" s="72">
        <v>11.191599999999999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>
        <v>0.66</v>
      </c>
      <c r="L39" s="74">
        <v>29</v>
      </c>
      <c r="M39" s="75">
        <v>0.1</v>
      </c>
      <c r="N39" s="74">
        <v>36</v>
      </c>
      <c r="O39" s="75">
        <v>-0.31</v>
      </c>
      <c r="P39" s="74">
        <v>33</v>
      </c>
      <c r="Q39" s="75">
        <v>-0.34</v>
      </c>
      <c r="R39" s="74">
        <v>7</v>
      </c>
      <c r="S39" s="75">
        <v>2.42</v>
      </c>
      <c r="T39" s="76">
        <v>56</v>
      </c>
      <c r="U39" s="77">
        <v>392</v>
      </c>
      <c r="V39" s="78">
        <v>48</v>
      </c>
      <c r="W39" s="79">
        <v>84</v>
      </c>
      <c r="X39" s="80">
        <v>590</v>
      </c>
      <c r="Y39" s="78">
        <v>-506</v>
      </c>
      <c r="Z39" s="81">
        <v>8949</v>
      </c>
      <c r="AA39" s="73">
        <v>-16.63</v>
      </c>
      <c r="AB39" s="82">
        <v>-19.73</v>
      </c>
      <c r="AC39" s="83" t="s">
        <v>147</v>
      </c>
      <c r="AD39" s="84" t="s">
        <v>52</v>
      </c>
      <c r="AE39" s="85" t="s">
        <v>53</v>
      </c>
      <c r="AF39" s="161">
        <v>8030140</v>
      </c>
      <c r="AG39" s="161">
        <v>7050185</v>
      </c>
      <c r="AH39" s="161">
        <v>1466</v>
      </c>
      <c r="AI39" s="52"/>
    </row>
    <row r="40" spans="1:35" x14ac:dyDescent="0.2">
      <c r="A40" s="53">
        <v>36</v>
      </c>
      <c r="B40" s="54">
        <v>3525</v>
      </c>
      <c r="C40" s="55" t="s">
        <v>148</v>
      </c>
      <c r="D40" s="56">
        <v>11.4335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>
        <v>0.52</v>
      </c>
      <c r="L40" s="58">
        <v>31</v>
      </c>
      <c r="M40" s="59">
        <v>-0.32</v>
      </c>
      <c r="N40" s="58">
        <v>46</v>
      </c>
      <c r="O40" s="59">
        <v>-0.77</v>
      </c>
      <c r="P40" s="58">
        <v>49</v>
      </c>
      <c r="Q40" s="59">
        <v>0.23</v>
      </c>
      <c r="R40" s="58">
        <v>5</v>
      </c>
      <c r="S40" s="59">
        <v>7.23</v>
      </c>
      <c r="T40" s="60">
        <v>8</v>
      </c>
      <c r="U40" s="61">
        <v>358</v>
      </c>
      <c r="V40" s="62">
        <v>46</v>
      </c>
      <c r="W40" s="63">
        <v>62</v>
      </c>
      <c r="X40" s="64">
        <v>271</v>
      </c>
      <c r="Y40" s="62">
        <v>-209</v>
      </c>
      <c r="Z40" s="65">
        <v>13327</v>
      </c>
      <c r="AA40" s="57">
        <v>47.51</v>
      </c>
      <c r="AB40" s="66">
        <v>233.73</v>
      </c>
      <c r="AC40" s="67" t="s">
        <v>149</v>
      </c>
      <c r="AD40" s="68" t="s">
        <v>150</v>
      </c>
      <c r="AE40" s="51" t="s">
        <v>151</v>
      </c>
      <c r="AF40" s="161">
        <v>8050272</v>
      </c>
      <c r="AG40" s="161">
        <v>7050135</v>
      </c>
      <c r="AH40" s="161">
        <v>1237</v>
      </c>
      <c r="AI40" s="52"/>
    </row>
    <row r="41" spans="1:35" x14ac:dyDescent="0.2">
      <c r="A41" s="69">
        <v>37</v>
      </c>
      <c r="B41" s="70">
        <v>4150</v>
      </c>
      <c r="C41" s="71" t="s">
        <v>152</v>
      </c>
      <c r="D41" s="72">
        <v>7.2496999999999998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>
        <v>-2.08</v>
      </c>
      <c r="L41" s="74">
        <v>34</v>
      </c>
      <c r="M41" s="75">
        <v>-3.92</v>
      </c>
      <c r="N41" s="74">
        <v>49</v>
      </c>
      <c r="O41" s="75">
        <v>-4.7300000000000004</v>
      </c>
      <c r="P41" s="74">
        <v>60</v>
      </c>
      <c r="Q41" s="75">
        <v>-4.34</v>
      </c>
      <c r="R41" s="74">
        <v>58</v>
      </c>
      <c r="S41" s="75">
        <v>-0.5</v>
      </c>
      <c r="T41" s="76">
        <v>63</v>
      </c>
      <c r="U41" s="77">
        <v>32</v>
      </c>
      <c r="V41" s="78" t="s">
        <v>42</v>
      </c>
      <c r="W41" s="79">
        <v>3</v>
      </c>
      <c r="X41" s="80" t="s">
        <v>42</v>
      </c>
      <c r="Y41" s="78">
        <v>3</v>
      </c>
      <c r="Z41" s="81">
        <v>282</v>
      </c>
      <c r="AA41" s="73">
        <v>10.71</v>
      </c>
      <c r="AB41" s="82">
        <v>105.78</v>
      </c>
      <c r="AC41" s="83" t="s">
        <v>153</v>
      </c>
      <c r="AD41" s="84" t="s">
        <v>154</v>
      </c>
      <c r="AE41" s="51" t="s">
        <v>155</v>
      </c>
      <c r="AF41" s="161">
        <v>8010013</v>
      </c>
      <c r="AG41" s="161">
        <v>7050197</v>
      </c>
      <c r="AH41" s="161">
        <v>1469</v>
      </c>
      <c r="AI41" s="52"/>
    </row>
    <row r="42" spans="1:35" x14ac:dyDescent="0.2">
      <c r="A42" s="53">
        <v>38</v>
      </c>
      <c r="B42" s="54">
        <v>4890</v>
      </c>
      <c r="C42" s="55" t="s">
        <v>156</v>
      </c>
      <c r="D42" s="56">
        <v>15.75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>
        <v>4.6500000000000004</v>
      </c>
      <c r="N42" s="58">
        <v>1</v>
      </c>
      <c r="O42" s="59">
        <v>-0.28999999999999998</v>
      </c>
      <c r="P42" s="58">
        <v>30</v>
      </c>
      <c r="Q42" s="59">
        <v>-3.16</v>
      </c>
      <c r="R42" s="58">
        <v>50</v>
      </c>
      <c r="S42" s="59">
        <v>4.1399999999999997</v>
      </c>
      <c r="T42" s="60">
        <v>50</v>
      </c>
      <c r="U42" s="61">
        <v>287</v>
      </c>
      <c r="V42" s="62">
        <v>9</v>
      </c>
      <c r="W42" s="63">
        <v>12</v>
      </c>
      <c r="X42" s="64">
        <v>52</v>
      </c>
      <c r="Y42" s="62">
        <v>-40</v>
      </c>
      <c r="Z42" s="65">
        <v>4034</v>
      </c>
      <c r="AA42" s="57">
        <v>-1.73</v>
      </c>
      <c r="AB42" s="66">
        <v>-7.05</v>
      </c>
      <c r="AC42" s="67" t="s">
        <v>157</v>
      </c>
      <c r="AD42" s="68" t="s">
        <v>105</v>
      </c>
      <c r="AE42" s="51" t="s">
        <v>106</v>
      </c>
      <c r="AF42" s="161">
        <v>8010091</v>
      </c>
      <c r="AG42" s="161">
        <v>7050021</v>
      </c>
      <c r="AH42" s="161">
        <v>727</v>
      </c>
      <c r="AI42" s="52"/>
    </row>
    <row r="43" spans="1:35" x14ac:dyDescent="0.2">
      <c r="A43" s="69">
        <v>39</v>
      </c>
      <c r="B43" s="70">
        <v>4833</v>
      </c>
      <c r="C43" s="71" t="s">
        <v>158</v>
      </c>
      <c r="D43" s="72">
        <v>16.43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>
        <v>4.32</v>
      </c>
      <c r="N43" s="74">
        <v>2</v>
      </c>
      <c r="O43" s="75">
        <v>-0.24</v>
      </c>
      <c r="P43" s="74">
        <v>28</v>
      </c>
      <c r="Q43" s="75">
        <v>-3.17</v>
      </c>
      <c r="R43" s="74">
        <v>51</v>
      </c>
      <c r="S43" s="75">
        <v>4.25</v>
      </c>
      <c r="T43" s="76">
        <v>48</v>
      </c>
      <c r="U43" s="77">
        <v>810</v>
      </c>
      <c r="V43" s="78">
        <v>19</v>
      </c>
      <c r="W43" s="79" t="s">
        <v>42</v>
      </c>
      <c r="X43" s="80">
        <v>182</v>
      </c>
      <c r="Y43" s="78">
        <v>-182</v>
      </c>
      <c r="Z43" s="81">
        <v>7853</v>
      </c>
      <c r="AA43" s="73">
        <v>1.48</v>
      </c>
      <c r="AB43" s="82">
        <v>-4.57</v>
      </c>
      <c r="AC43" s="83" t="s">
        <v>159</v>
      </c>
      <c r="AD43" s="84" t="s">
        <v>105</v>
      </c>
      <c r="AE43" s="51" t="s">
        <v>106</v>
      </c>
      <c r="AF43" s="161">
        <v>8010091</v>
      </c>
      <c r="AG43" s="161">
        <v>7050021</v>
      </c>
      <c r="AH43" s="161">
        <v>1562</v>
      </c>
      <c r="AI43" s="52"/>
    </row>
    <row r="44" spans="1:35" x14ac:dyDescent="0.2">
      <c r="A44" s="88">
        <v>40</v>
      </c>
      <c r="B44" s="117">
        <v>4875</v>
      </c>
      <c r="C44" s="118" t="s">
        <v>160</v>
      </c>
      <c r="D44" s="90">
        <v>16.53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>
        <v>4.13</v>
      </c>
      <c r="N44" s="92">
        <v>3</v>
      </c>
      <c r="O44" s="93">
        <v>-0.24</v>
      </c>
      <c r="P44" s="92">
        <v>27</v>
      </c>
      <c r="Q44" s="93">
        <v>-3.17</v>
      </c>
      <c r="R44" s="92">
        <v>52</v>
      </c>
      <c r="S44" s="93">
        <v>4.25</v>
      </c>
      <c r="T44" s="94">
        <v>49</v>
      </c>
      <c r="U44" s="95">
        <v>636</v>
      </c>
      <c r="V44" s="96">
        <v>11</v>
      </c>
      <c r="W44" s="97" t="s">
        <v>42</v>
      </c>
      <c r="X44" s="98">
        <v>65</v>
      </c>
      <c r="Y44" s="96">
        <v>-65</v>
      </c>
      <c r="Z44" s="99">
        <v>7035</v>
      </c>
      <c r="AA44" s="91">
        <v>1.75</v>
      </c>
      <c r="AB44" s="100">
        <v>-0.12</v>
      </c>
      <c r="AC44" s="101" t="s">
        <v>161</v>
      </c>
      <c r="AD44" s="102" t="s">
        <v>105</v>
      </c>
      <c r="AE44" s="85" t="s">
        <v>106</v>
      </c>
      <c r="AF44" s="161">
        <v>8010091</v>
      </c>
      <c r="AG44" s="161">
        <v>7050021</v>
      </c>
      <c r="AH44" s="161">
        <v>728</v>
      </c>
      <c r="AI44" s="52"/>
    </row>
    <row r="45" spans="1:35" x14ac:dyDescent="0.2">
      <c r="A45" s="69">
        <v>41</v>
      </c>
      <c r="B45" s="70">
        <v>4835</v>
      </c>
      <c r="C45" s="103" t="s">
        <v>162</v>
      </c>
      <c r="D45" s="104">
        <v>13.99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>
        <v>2.95</v>
      </c>
      <c r="N45" s="106">
        <v>4</v>
      </c>
      <c r="O45" s="107">
        <v>-0.57999999999999996</v>
      </c>
      <c r="P45" s="106">
        <v>46</v>
      </c>
      <c r="Q45" s="107">
        <v>-1.68</v>
      </c>
      <c r="R45" s="106">
        <v>32</v>
      </c>
      <c r="S45" s="107">
        <v>1.44</v>
      </c>
      <c r="T45" s="108">
        <v>62</v>
      </c>
      <c r="U45" s="109">
        <v>534</v>
      </c>
      <c r="V45" s="110">
        <v>16</v>
      </c>
      <c r="W45" s="111" t="s">
        <v>42</v>
      </c>
      <c r="X45" s="112">
        <v>101</v>
      </c>
      <c r="Y45" s="110">
        <v>-101</v>
      </c>
      <c r="Z45" s="113">
        <v>3358</v>
      </c>
      <c r="AA45" s="105">
        <v>-4.9000000000000004</v>
      </c>
      <c r="AB45" s="114">
        <v>-10.34</v>
      </c>
      <c r="AC45" s="115" t="s">
        <v>163</v>
      </c>
      <c r="AD45" s="116" t="s">
        <v>105</v>
      </c>
      <c r="AE45" s="51" t="s">
        <v>106</v>
      </c>
      <c r="AF45" s="161">
        <v>8010091</v>
      </c>
      <c r="AG45" s="161">
        <v>7050021</v>
      </c>
      <c r="AH45" s="161">
        <v>1454</v>
      </c>
      <c r="AI45" s="52"/>
    </row>
    <row r="46" spans="1:35" x14ac:dyDescent="0.2">
      <c r="A46" s="53">
        <v>42</v>
      </c>
      <c r="B46" s="54">
        <v>4545</v>
      </c>
      <c r="C46" s="55" t="s">
        <v>164</v>
      </c>
      <c r="D46" s="56">
        <v>1.3607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>
        <v>1.87</v>
      </c>
      <c r="N46" s="58">
        <v>5</v>
      </c>
      <c r="O46" s="59">
        <v>1.23</v>
      </c>
      <c r="P46" s="58">
        <v>4</v>
      </c>
      <c r="Q46" s="59">
        <v>0.01</v>
      </c>
      <c r="R46" s="58">
        <v>6</v>
      </c>
      <c r="S46" s="59">
        <v>7.45</v>
      </c>
      <c r="T46" s="60">
        <v>6</v>
      </c>
      <c r="U46" s="61">
        <v>22</v>
      </c>
      <c r="V46" s="62">
        <v>1</v>
      </c>
      <c r="W46" s="63">
        <v>18</v>
      </c>
      <c r="X46" s="64" t="s">
        <v>42</v>
      </c>
      <c r="Y46" s="62">
        <v>18</v>
      </c>
      <c r="Z46" s="65">
        <v>330</v>
      </c>
      <c r="AA46" s="57">
        <v>13.06</v>
      </c>
      <c r="AB46" s="66">
        <v>4.66</v>
      </c>
      <c r="AC46" s="67" t="s">
        <v>57</v>
      </c>
      <c r="AD46" s="68" t="s">
        <v>58</v>
      </c>
      <c r="AE46" s="51" t="s">
        <v>59</v>
      </c>
      <c r="AF46" s="161">
        <v>8050252</v>
      </c>
      <c r="AG46" s="161">
        <v>7050240</v>
      </c>
      <c r="AH46" s="161">
        <v>360</v>
      </c>
      <c r="AI46" s="52"/>
    </row>
    <row r="47" spans="1:35" x14ac:dyDescent="0.2">
      <c r="A47" s="69">
        <v>43</v>
      </c>
      <c r="B47" s="70">
        <v>4222</v>
      </c>
      <c r="C47" s="71" t="s">
        <v>165</v>
      </c>
      <c r="D47" s="72">
        <v>8.5342000000000002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>
        <v>1.68</v>
      </c>
      <c r="N47" s="74">
        <v>7</v>
      </c>
      <c r="O47" s="75">
        <v>0.6</v>
      </c>
      <c r="P47" s="74">
        <v>10</v>
      </c>
      <c r="Q47" s="75">
        <v>-0.5</v>
      </c>
      <c r="R47" s="74">
        <v>11</v>
      </c>
      <c r="S47" s="75">
        <v>7.14</v>
      </c>
      <c r="T47" s="76">
        <v>9</v>
      </c>
      <c r="U47" s="77">
        <v>4</v>
      </c>
      <c r="V47" s="78" t="s">
        <v>42</v>
      </c>
      <c r="W47" s="79" t="s">
        <v>42</v>
      </c>
      <c r="X47" s="80" t="s">
        <v>42</v>
      </c>
      <c r="Y47" s="78" t="s">
        <v>42</v>
      </c>
      <c r="Z47" s="81">
        <v>1</v>
      </c>
      <c r="AA47" s="73">
        <v>4.6900000000000004</v>
      </c>
      <c r="AB47" s="82">
        <v>7.2</v>
      </c>
      <c r="AC47" s="83" t="s">
        <v>138</v>
      </c>
      <c r="AD47" s="84" t="s">
        <v>139</v>
      </c>
      <c r="AE47" s="51" t="s">
        <v>140</v>
      </c>
      <c r="AF47" s="161">
        <v>8020070</v>
      </c>
      <c r="AG47" s="161">
        <v>7050219</v>
      </c>
      <c r="AH47" s="161">
        <v>1190</v>
      </c>
      <c r="AI47" s="52"/>
    </row>
    <row r="48" spans="1:35" x14ac:dyDescent="0.2">
      <c r="A48" s="53">
        <v>44</v>
      </c>
      <c r="B48" s="54">
        <v>4582</v>
      </c>
      <c r="C48" s="55" t="s">
        <v>166</v>
      </c>
      <c r="D48" s="56">
        <v>13.7036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>
        <v>1.64</v>
      </c>
      <c r="N48" s="58">
        <v>9</v>
      </c>
      <c r="O48" s="59">
        <v>1.1100000000000001</v>
      </c>
      <c r="P48" s="58">
        <v>6</v>
      </c>
      <c r="Q48" s="59">
        <v>-4.29</v>
      </c>
      <c r="R48" s="58">
        <v>57</v>
      </c>
      <c r="S48" s="59">
        <v>7.33</v>
      </c>
      <c r="T48" s="60">
        <v>7</v>
      </c>
      <c r="U48" s="61">
        <v>3304</v>
      </c>
      <c r="V48" s="62">
        <v>298</v>
      </c>
      <c r="W48" s="63">
        <v>889</v>
      </c>
      <c r="X48" s="64">
        <v>480</v>
      </c>
      <c r="Y48" s="62">
        <v>409</v>
      </c>
      <c r="Z48" s="65">
        <v>54181</v>
      </c>
      <c r="AA48" s="57">
        <v>59.36</v>
      </c>
      <c r="AB48" s="66">
        <v>91.91</v>
      </c>
      <c r="AC48" s="67" t="s">
        <v>167</v>
      </c>
      <c r="AD48" s="68" t="s">
        <v>74</v>
      </c>
      <c r="AE48" s="51" t="s">
        <v>75</v>
      </c>
      <c r="AF48" s="161">
        <v>8020089</v>
      </c>
      <c r="AG48" s="161">
        <v>7050079</v>
      </c>
      <c r="AH48" s="161">
        <v>1613</v>
      </c>
      <c r="AI48" s="52"/>
    </row>
    <row r="49" spans="1:35" x14ac:dyDescent="0.2">
      <c r="A49" s="69">
        <v>45</v>
      </c>
      <c r="B49" s="70">
        <v>4804</v>
      </c>
      <c r="C49" s="71" t="s">
        <v>168</v>
      </c>
      <c r="D49" s="72">
        <v>11.321099999999999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>
        <v>1.64</v>
      </c>
      <c r="N49" s="74">
        <v>8</v>
      </c>
      <c r="O49" s="75">
        <v>1.1399999999999999</v>
      </c>
      <c r="P49" s="74">
        <v>5</v>
      </c>
      <c r="Q49" s="75">
        <v>1.18</v>
      </c>
      <c r="R49" s="74">
        <v>3</v>
      </c>
      <c r="S49" s="75">
        <v>4.3600000000000003</v>
      </c>
      <c r="T49" s="76">
        <v>47</v>
      </c>
      <c r="U49" s="77">
        <v>345</v>
      </c>
      <c r="V49" s="78">
        <v>47</v>
      </c>
      <c r="W49" s="79">
        <v>267</v>
      </c>
      <c r="X49" s="80">
        <v>85</v>
      </c>
      <c r="Y49" s="78">
        <v>182</v>
      </c>
      <c r="Z49" s="81">
        <v>2162</v>
      </c>
      <c r="AA49" s="73">
        <v>5.55</v>
      </c>
      <c r="AB49" s="82">
        <v>11.32</v>
      </c>
      <c r="AC49" s="83" t="s">
        <v>169</v>
      </c>
      <c r="AD49" s="84" t="s">
        <v>170</v>
      </c>
      <c r="AE49" s="85" t="s">
        <v>171</v>
      </c>
      <c r="AF49" s="161">
        <v>8050279</v>
      </c>
      <c r="AG49" s="161">
        <v>7050148</v>
      </c>
      <c r="AH49" s="161">
        <v>1879</v>
      </c>
      <c r="AI49" s="52"/>
    </row>
    <row r="50" spans="1:35" x14ac:dyDescent="0.2">
      <c r="A50" s="53">
        <v>46</v>
      </c>
      <c r="B50" s="54">
        <v>4735</v>
      </c>
      <c r="C50" s="55" t="s">
        <v>172</v>
      </c>
      <c r="D50" s="56">
        <v>12.913399999999999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>
        <v>1.35</v>
      </c>
      <c r="N50" s="58">
        <v>11</v>
      </c>
      <c r="O50" s="59">
        <v>0.12</v>
      </c>
      <c r="P50" s="58">
        <v>19</v>
      </c>
      <c r="Q50" s="59">
        <v>-1.83</v>
      </c>
      <c r="R50" s="58">
        <v>38</v>
      </c>
      <c r="S50" s="59">
        <v>2.39</v>
      </c>
      <c r="T50" s="60">
        <v>58</v>
      </c>
      <c r="U50" s="61">
        <v>3742</v>
      </c>
      <c r="V50" s="62">
        <v>582</v>
      </c>
      <c r="W50" s="63">
        <v>543</v>
      </c>
      <c r="X50" s="64">
        <v>1027</v>
      </c>
      <c r="Y50" s="62">
        <v>-484</v>
      </c>
      <c r="Z50" s="65">
        <v>51424</v>
      </c>
      <c r="AA50" s="57">
        <v>18.309999999999999</v>
      </c>
      <c r="AB50" s="66">
        <v>35.71</v>
      </c>
      <c r="AC50" s="67" t="s">
        <v>173</v>
      </c>
      <c r="AD50" s="68" t="s">
        <v>74</v>
      </c>
      <c r="AE50" s="51" t="s">
        <v>75</v>
      </c>
      <c r="AF50" s="161">
        <v>8020089</v>
      </c>
      <c r="AG50" s="161">
        <v>7050079</v>
      </c>
      <c r="AH50" s="161">
        <v>1277</v>
      </c>
      <c r="AI50" s="52"/>
    </row>
    <row r="51" spans="1:35" x14ac:dyDescent="0.2">
      <c r="A51" s="69">
        <v>47</v>
      </c>
      <c r="B51" s="70">
        <v>4755</v>
      </c>
      <c r="C51" s="71" t="s">
        <v>174</v>
      </c>
      <c r="D51" s="72">
        <v>128.0797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>
        <v>1.04</v>
      </c>
      <c r="N51" s="74">
        <v>13</v>
      </c>
      <c r="O51" s="75">
        <v>0.03</v>
      </c>
      <c r="P51" s="74">
        <v>20</v>
      </c>
      <c r="Q51" s="75">
        <v>-0.76</v>
      </c>
      <c r="R51" s="74">
        <v>18</v>
      </c>
      <c r="S51" s="75">
        <v>6.07</v>
      </c>
      <c r="T51" s="76">
        <v>21</v>
      </c>
      <c r="U51" s="77">
        <v>242</v>
      </c>
      <c r="V51" s="78">
        <v>17</v>
      </c>
      <c r="W51" s="79">
        <v>32</v>
      </c>
      <c r="X51" s="80">
        <v>61</v>
      </c>
      <c r="Y51" s="78">
        <v>-29</v>
      </c>
      <c r="Z51" s="81">
        <v>4170</v>
      </c>
      <c r="AA51" s="73">
        <v>0.49</v>
      </c>
      <c r="AB51" s="82">
        <v>-0.42</v>
      </c>
      <c r="AC51" s="83" t="s">
        <v>175</v>
      </c>
      <c r="AD51" s="84" t="s">
        <v>97</v>
      </c>
      <c r="AE51" s="51" t="s">
        <v>98</v>
      </c>
      <c r="AF51" s="161">
        <v>8040162</v>
      </c>
      <c r="AG51" s="161">
        <v>7050137</v>
      </c>
      <c r="AH51" s="161">
        <v>1807</v>
      </c>
      <c r="AI51" s="52"/>
    </row>
    <row r="52" spans="1:35" x14ac:dyDescent="0.2">
      <c r="A52" s="53">
        <v>48</v>
      </c>
      <c r="B52" s="54">
        <v>4870</v>
      </c>
      <c r="C52" s="55" t="s">
        <v>176</v>
      </c>
      <c r="D52" s="56">
        <v>11.043200000000001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>
        <v>1.03</v>
      </c>
      <c r="N52" s="58">
        <v>14</v>
      </c>
      <c r="O52" s="59">
        <v>0.65</v>
      </c>
      <c r="P52" s="58">
        <v>7</v>
      </c>
      <c r="Q52" s="59">
        <v>-0.56999999999999995</v>
      </c>
      <c r="R52" s="58">
        <v>12</v>
      </c>
      <c r="S52" s="59">
        <v>6.84</v>
      </c>
      <c r="T52" s="60">
        <v>13</v>
      </c>
      <c r="U52" s="61">
        <v>44</v>
      </c>
      <c r="V52" s="62">
        <v>6</v>
      </c>
      <c r="W52" s="63">
        <v>19</v>
      </c>
      <c r="X52" s="64">
        <v>72</v>
      </c>
      <c r="Y52" s="62">
        <v>-53</v>
      </c>
      <c r="Z52" s="65">
        <v>367</v>
      </c>
      <c r="AA52" s="57">
        <v>-1.03</v>
      </c>
      <c r="AB52" s="66">
        <v>-7.54</v>
      </c>
      <c r="AC52" s="67" t="s">
        <v>57</v>
      </c>
      <c r="AD52" s="68" t="s">
        <v>58</v>
      </c>
      <c r="AE52" s="51" t="s">
        <v>59</v>
      </c>
      <c r="AF52" s="161">
        <v>8050252</v>
      </c>
      <c r="AG52" s="161">
        <v>7050240</v>
      </c>
      <c r="AH52" s="161">
        <v>360</v>
      </c>
      <c r="AI52" s="52"/>
    </row>
    <row r="53" spans="1:35" x14ac:dyDescent="0.2">
      <c r="A53" s="69">
        <v>49</v>
      </c>
      <c r="B53" s="70">
        <v>4215</v>
      </c>
      <c r="C53" s="71" t="s">
        <v>177</v>
      </c>
      <c r="D53" s="72">
        <v>11.191599999999999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>
        <v>0.1</v>
      </c>
      <c r="N53" s="74">
        <v>37</v>
      </c>
      <c r="O53" s="75">
        <v>-0.31</v>
      </c>
      <c r="P53" s="74">
        <v>34</v>
      </c>
      <c r="Q53" s="75">
        <v>-0.34</v>
      </c>
      <c r="R53" s="74">
        <v>8</v>
      </c>
      <c r="S53" s="75">
        <v>2.42</v>
      </c>
      <c r="T53" s="76">
        <v>57</v>
      </c>
      <c r="U53" s="77">
        <v>17</v>
      </c>
      <c r="V53" s="78">
        <v>5</v>
      </c>
      <c r="W53" s="79">
        <v>3</v>
      </c>
      <c r="X53" s="80">
        <v>17</v>
      </c>
      <c r="Y53" s="78">
        <v>-14</v>
      </c>
      <c r="Z53" s="81">
        <v>224</v>
      </c>
      <c r="AA53" s="73">
        <v>-0.27</v>
      </c>
      <c r="AB53" s="82">
        <v>7.96</v>
      </c>
      <c r="AC53" s="83" t="s">
        <v>147</v>
      </c>
      <c r="AD53" s="84" t="s">
        <v>52</v>
      </c>
      <c r="AE53" s="51" t="s">
        <v>53</v>
      </c>
      <c r="AF53" s="161">
        <v>8030140</v>
      </c>
      <c r="AG53" s="161">
        <v>7050185</v>
      </c>
      <c r="AH53" s="161">
        <v>1466</v>
      </c>
      <c r="AI53" s="52"/>
    </row>
    <row r="54" spans="1:35" x14ac:dyDescent="0.2">
      <c r="A54" s="88">
        <v>50</v>
      </c>
      <c r="B54" s="117">
        <v>4725</v>
      </c>
      <c r="C54" s="118" t="s">
        <v>178</v>
      </c>
      <c r="D54" s="90">
        <v>109.2814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>
        <v>0.03</v>
      </c>
      <c r="N54" s="92">
        <v>38</v>
      </c>
      <c r="O54" s="93">
        <v>-0.28999999999999998</v>
      </c>
      <c r="P54" s="92">
        <v>31</v>
      </c>
      <c r="Q54" s="93">
        <v>-0.36</v>
      </c>
      <c r="R54" s="92">
        <v>10</v>
      </c>
      <c r="S54" s="93">
        <v>3.98</v>
      </c>
      <c r="T54" s="94">
        <v>52</v>
      </c>
      <c r="U54" s="95">
        <v>17619</v>
      </c>
      <c r="V54" s="96" t="s">
        <v>42</v>
      </c>
      <c r="W54" s="97">
        <v>1470</v>
      </c>
      <c r="X54" s="98">
        <v>9971</v>
      </c>
      <c r="Y54" s="96">
        <v>-8501</v>
      </c>
      <c r="Z54" s="99">
        <v>214978</v>
      </c>
      <c r="AA54" s="91">
        <v>3.35</v>
      </c>
      <c r="AB54" s="100">
        <v>3.22</v>
      </c>
      <c r="AC54" s="101" t="s">
        <v>179</v>
      </c>
      <c r="AD54" s="102" t="s">
        <v>92</v>
      </c>
      <c r="AE54" s="85" t="s">
        <v>93</v>
      </c>
      <c r="AF54" s="161">
        <v>8010022</v>
      </c>
      <c r="AG54" s="161">
        <v>7050080</v>
      </c>
      <c r="AH54" s="161">
        <v>1158</v>
      </c>
      <c r="AI54" s="52"/>
    </row>
    <row r="55" spans="1:35" x14ac:dyDescent="0.2">
      <c r="A55" s="69">
        <v>51</v>
      </c>
      <c r="B55" s="70">
        <v>4706</v>
      </c>
      <c r="C55" s="103" t="s">
        <v>180</v>
      </c>
      <c r="D55" s="104">
        <v>115.93729999999999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>
        <v>-0.06</v>
      </c>
      <c r="N55" s="106">
        <v>41</v>
      </c>
      <c r="O55" s="107">
        <v>0.18</v>
      </c>
      <c r="P55" s="106">
        <v>18</v>
      </c>
      <c r="Q55" s="107">
        <v>-0.7</v>
      </c>
      <c r="R55" s="106">
        <v>17</v>
      </c>
      <c r="S55" s="107">
        <v>4.75</v>
      </c>
      <c r="T55" s="108">
        <v>42</v>
      </c>
      <c r="U55" s="109">
        <v>524</v>
      </c>
      <c r="V55" s="110">
        <v>50</v>
      </c>
      <c r="W55" s="111">
        <v>137</v>
      </c>
      <c r="X55" s="112">
        <v>162</v>
      </c>
      <c r="Y55" s="110">
        <v>-25</v>
      </c>
      <c r="Z55" s="113">
        <v>13755</v>
      </c>
      <c r="AA55" s="105">
        <v>14.08</v>
      </c>
      <c r="AB55" s="114">
        <v>32.979999999999997</v>
      </c>
      <c r="AC55" s="115" t="s">
        <v>181</v>
      </c>
      <c r="AD55" s="116" t="s">
        <v>97</v>
      </c>
      <c r="AE55" s="51" t="s">
        <v>98</v>
      </c>
      <c r="AF55" s="161">
        <v>8040162</v>
      </c>
      <c r="AG55" s="161">
        <v>7050137</v>
      </c>
      <c r="AH55" s="161">
        <v>1808</v>
      </c>
      <c r="AI55" s="52"/>
    </row>
    <row r="56" spans="1:35" x14ac:dyDescent="0.2">
      <c r="A56" s="53">
        <v>52</v>
      </c>
      <c r="B56" s="54">
        <v>4654</v>
      </c>
      <c r="C56" s="55" t="s">
        <v>182</v>
      </c>
      <c r="D56" s="56">
        <v>99.705600000000004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>
        <v>-0.17</v>
      </c>
      <c r="N56" s="58">
        <v>42</v>
      </c>
      <c r="O56" s="59">
        <v>-0.92</v>
      </c>
      <c r="P56" s="58">
        <v>51</v>
      </c>
      <c r="Q56" s="59">
        <v>-1.69</v>
      </c>
      <c r="R56" s="58">
        <v>33</v>
      </c>
      <c r="S56" s="59">
        <v>5.91</v>
      </c>
      <c r="T56" s="60">
        <v>24</v>
      </c>
      <c r="U56" s="61">
        <v>29</v>
      </c>
      <c r="V56" s="62">
        <v>6</v>
      </c>
      <c r="W56" s="63">
        <v>2</v>
      </c>
      <c r="X56" s="64">
        <v>34</v>
      </c>
      <c r="Y56" s="62">
        <v>-32</v>
      </c>
      <c r="Z56" s="65">
        <v>858</v>
      </c>
      <c r="AA56" s="57">
        <v>4.54</v>
      </c>
      <c r="AB56" s="66">
        <v>7.9</v>
      </c>
      <c r="AC56" s="67" t="s">
        <v>183</v>
      </c>
      <c r="AD56" s="68" t="s">
        <v>97</v>
      </c>
      <c r="AE56" s="51" t="s">
        <v>98</v>
      </c>
      <c r="AF56" s="161">
        <v>8040162</v>
      </c>
      <c r="AG56" s="161">
        <v>7050137</v>
      </c>
      <c r="AH56" s="161">
        <v>1743</v>
      </c>
      <c r="AI56" s="52"/>
    </row>
    <row r="57" spans="1:35" x14ac:dyDescent="0.2">
      <c r="A57" s="69">
        <v>53</v>
      </c>
      <c r="B57" s="70">
        <v>5161</v>
      </c>
      <c r="C57" s="71" t="s">
        <v>184</v>
      </c>
      <c r="D57" s="72">
        <v>10.4481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1.88</v>
      </c>
      <c r="P57" s="74">
        <v>1</v>
      </c>
      <c r="Q57" s="75">
        <v>1.32</v>
      </c>
      <c r="R57" s="74">
        <v>2</v>
      </c>
      <c r="S57" s="75">
        <v>7.05</v>
      </c>
      <c r="T57" s="76">
        <v>10</v>
      </c>
      <c r="U57" s="77">
        <v>25</v>
      </c>
      <c r="V57" s="78">
        <v>1</v>
      </c>
      <c r="W57" s="79">
        <v>33</v>
      </c>
      <c r="X57" s="80" t="s">
        <v>42</v>
      </c>
      <c r="Y57" s="78">
        <v>33</v>
      </c>
      <c r="Z57" s="81">
        <v>437</v>
      </c>
      <c r="AA57" s="73">
        <v>31.32</v>
      </c>
      <c r="AB57" s="82">
        <v>8649.5</v>
      </c>
      <c r="AC57" s="83" t="s">
        <v>138</v>
      </c>
      <c r="AD57" s="84" t="s">
        <v>139</v>
      </c>
      <c r="AE57" s="51" t="s">
        <v>140</v>
      </c>
      <c r="AF57" s="161">
        <v>8020070</v>
      </c>
      <c r="AG57" s="161">
        <v>7050219</v>
      </c>
      <c r="AH57" s="161">
        <v>1190</v>
      </c>
      <c r="AI57" s="52"/>
    </row>
    <row r="58" spans="1:35" x14ac:dyDescent="0.2">
      <c r="A58" s="53">
        <v>54</v>
      </c>
      <c r="B58" s="54">
        <v>5290</v>
      </c>
      <c r="C58" s="55" t="s">
        <v>185</v>
      </c>
      <c r="D58" s="56">
        <v>10.832599999999999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1.66</v>
      </c>
      <c r="P58" s="58">
        <v>2</v>
      </c>
      <c r="Q58" s="59">
        <v>1.46</v>
      </c>
      <c r="R58" s="58">
        <v>1</v>
      </c>
      <c r="S58" s="59">
        <v>9.6300000000000008</v>
      </c>
      <c r="T58" s="60">
        <v>1</v>
      </c>
      <c r="U58" s="61">
        <v>474</v>
      </c>
      <c r="V58" s="62" t="s">
        <v>42</v>
      </c>
      <c r="W58" s="63">
        <v>199</v>
      </c>
      <c r="X58" s="64">
        <v>396</v>
      </c>
      <c r="Y58" s="62">
        <v>-197</v>
      </c>
      <c r="Z58" s="65">
        <v>23963</v>
      </c>
      <c r="AA58" s="57">
        <v>21.03</v>
      </c>
      <c r="AB58" s="66">
        <v>66.400000000000006</v>
      </c>
      <c r="AC58" s="67" t="s">
        <v>186</v>
      </c>
      <c r="AD58" s="68" t="s">
        <v>187</v>
      </c>
      <c r="AE58" s="51" t="s">
        <v>188</v>
      </c>
      <c r="AF58" s="161">
        <v>8010237</v>
      </c>
      <c r="AG58" s="161">
        <v>7050153</v>
      </c>
      <c r="AH58" s="161">
        <v>2108</v>
      </c>
      <c r="AI58" s="52"/>
    </row>
    <row r="59" spans="1:35" x14ac:dyDescent="0.2">
      <c r="A59" s="69">
        <v>55</v>
      </c>
      <c r="B59" s="70">
        <v>4983</v>
      </c>
      <c r="C59" s="71" t="s">
        <v>189</v>
      </c>
      <c r="D59" s="72">
        <v>59.9649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0.63</v>
      </c>
      <c r="P59" s="74">
        <v>9</v>
      </c>
      <c r="Q59" s="75">
        <v>-0.35</v>
      </c>
      <c r="R59" s="74">
        <v>9</v>
      </c>
      <c r="S59" s="75">
        <v>2.25</v>
      </c>
      <c r="T59" s="76">
        <v>59</v>
      </c>
      <c r="U59" s="77">
        <v>1</v>
      </c>
      <c r="V59" s="78" t="s">
        <v>42</v>
      </c>
      <c r="W59" s="79" t="s">
        <v>42</v>
      </c>
      <c r="X59" s="80" t="s">
        <v>42</v>
      </c>
      <c r="Y59" s="78" t="s">
        <v>42</v>
      </c>
      <c r="Z59" s="81">
        <v>4</v>
      </c>
      <c r="AA59" s="73">
        <v>-99.03</v>
      </c>
      <c r="AB59" s="82">
        <v>-99.39</v>
      </c>
      <c r="AC59" s="83" t="s">
        <v>190</v>
      </c>
      <c r="AD59" s="84" t="s">
        <v>191</v>
      </c>
      <c r="AE59" s="85" t="s">
        <v>192</v>
      </c>
      <c r="AF59" s="161">
        <v>8050296</v>
      </c>
      <c r="AG59" s="161">
        <v>7050001</v>
      </c>
      <c r="AH59" s="161">
        <v>2055</v>
      </c>
      <c r="AI59" s="52"/>
    </row>
    <row r="60" spans="1:35" x14ac:dyDescent="0.2">
      <c r="A60" s="53">
        <v>56</v>
      </c>
      <c r="B60" s="54">
        <v>5081</v>
      </c>
      <c r="C60" s="55" t="s">
        <v>193</v>
      </c>
      <c r="D60" s="56">
        <v>0.996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0.52</v>
      </c>
      <c r="P60" s="58">
        <v>12</v>
      </c>
      <c r="Q60" s="59">
        <v>0.28000000000000003</v>
      </c>
      <c r="R60" s="58">
        <v>4</v>
      </c>
      <c r="S60" s="59">
        <v>3.51</v>
      </c>
      <c r="T60" s="60">
        <v>53</v>
      </c>
      <c r="U60" s="61">
        <v>5922</v>
      </c>
      <c r="V60" s="62">
        <v>1135</v>
      </c>
      <c r="W60" s="63">
        <v>1517</v>
      </c>
      <c r="X60" s="64">
        <v>4365</v>
      </c>
      <c r="Y60" s="62">
        <v>-2848</v>
      </c>
      <c r="Z60" s="65">
        <v>83833</v>
      </c>
      <c r="AA60" s="57">
        <v>-0.18</v>
      </c>
      <c r="AB60" s="66">
        <v>-7.93</v>
      </c>
      <c r="AC60" s="67" t="s">
        <v>194</v>
      </c>
      <c r="AD60" s="68" t="s">
        <v>44</v>
      </c>
      <c r="AE60" s="51" t="s">
        <v>45</v>
      </c>
      <c r="AF60" s="161">
        <v>8010012</v>
      </c>
      <c r="AG60" s="161">
        <v>7050082</v>
      </c>
      <c r="AH60" s="161">
        <v>2018</v>
      </c>
      <c r="AI60" s="52"/>
    </row>
    <row r="61" spans="1:35" x14ac:dyDescent="0.2">
      <c r="A61" s="69">
        <v>57</v>
      </c>
      <c r="B61" s="70">
        <v>4994</v>
      </c>
      <c r="C61" s="71" t="s">
        <v>195</v>
      </c>
      <c r="D61" s="72">
        <v>0.97540000000000004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0.27</v>
      </c>
      <c r="P61" s="74">
        <v>16</v>
      </c>
      <c r="Q61" s="75">
        <v>-1.51</v>
      </c>
      <c r="R61" s="74">
        <v>25</v>
      </c>
      <c r="S61" s="75">
        <v>4.59</v>
      </c>
      <c r="T61" s="76">
        <v>46</v>
      </c>
      <c r="U61" s="77">
        <v>9282</v>
      </c>
      <c r="V61" s="78">
        <v>1722</v>
      </c>
      <c r="W61" s="79">
        <v>2263</v>
      </c>
      <c r="X61" s="80">
        <v>8293</v>
      </c>
      <c r="Y61" s="78">
        <v>-6030</v>
      </c>
      <c r="Z61" s="81">
        <v>196496</v>
      </c>
      <c r="AA61" s="73">
        <v>2.4300000000000002</v>
      </c>
      <c r="AB61" s="82">
        <v>0.63</v>
      </c>
      <c r="AC61" s="83" t="s">
        <v>196</v>
      </c>
      <c r="AD61" s="84" t="s">
        <v>44</v>
      </c>
      <c r="AE61" s="51" t="s">
        <v>45</v>
      </c>
      <c r="AF61" s="161">
        <v>8010012</v>
      </c>
      <c r="AG61" s="161">
        <v>7050082</v>
      </c>
      <c r="AH61" s="161">
        <v>1982</v>
      </c>
      <c r="AI61" s="52"/>
    </row>
    <row r="62" spans="1:35" x14ac:dyDescent="0.2">
      <c r="A62" s="53">
        <v>58</v>
      </c>
      <c r="B62" s="54">
        <v>4709</v>
      </c>
      <c r="C62" s="55" t="s">
        <v>197</v>
      </c>
      <c r="D62" s="56">
        <v>6.4375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-0.15</v>
      </c>
      <c r="P62" s="58">
        <v>25</v>
      </c>
      <c r="Q62" s="59">
        <v>-1.25</v>
      </c>
      <c r="R62" s="58">
        <v>22</v>
      </c>
      <c r="S62" s="59">
        <v>6.5</v>
      </c>
      <c r="T62" s="60">
        <v>18</v>
      </c>
      <c r="U62" s="61">
        <v>1366</v>
      </c>
      <c r="V62" s="62">
        <v>216</v>
      </c>
      <c r="W62" s="63">
        <v>52</v>
      </c>
      <c r="X62" s="64">
        <v>694</v>
      </c>
      <c r="Y62" s="62">
        <v>-642</v>
      </c>
      <c r="Z62" s="65">
        <v>17495</v>
      </c>
      <c r="AA62" s="57">
        <v>1.55</v>
      </c>
      <c r="AB62" s="66">
        <v>-2.92</v>
      </c>
      <c r="AC62" s="67" t="s">
        <v>198</v>
      </c>
      <c r="AD62" s="68" t="s">
        <v>70</v>
      </c>
      <c r="AE62" s="51" t="s">
        <v>71</v>
      </c>
      <c r="AF62" s="161">
        <v>8020092</v>
      </c>
      <c r="AG62" s="161">
        <v>7050237</v>
      </c>
      <c r="AH62" s="161">
        <v>1782</v>
      </c>
      <c r="AI62" s="52"/>
    </row>
    <row r="63" spans="1:35" x14ac:dyDescent="0.2">
      <c r="A63" s="69">
        <v>59</v>
      </c>
      <c r="B63" s="70">
        <v>4969</v>
      </c>
      <c r="C63" s="71" t="s">
        <v>199</v>
      </c>
      <c r="D63" s="72">
        <v>7.1890000000000001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-0.3</v>
      </c>
      <c r="P63" s="74">
        <v>32</v>
      </c>
      <c r="Q63" s="75">
        <v>-2.61</v>
      </c>
      <c r="R63" s="74">
        <v>47</v>
      </c>
      <c r="S63" s="75">
        <v>2.5499999999999998</v>
      </c>
      <c r="T63" s="76">
        <v>55</v>
      </c>
      <c r="U63" s="77">
        <v>1432</v>
      </c>
      <c r="V63" s="78">
        <v>35</v>
      </c>
      <c r="W63" s="79" t="s">
        <v>42</v>
      </c>
      <c r="X63" s="80">
        <v>44</v>
      </c>
      <c r="Y63" s="78">
        <v>-44</v>
      </c>
      <c r="Z63" s="81">
        <v>6300</v>
      </c>
      <c r="AA63" s="73">
        <v>0.4</v>
      </c>
      <c r="AB63" s="82">
        <v>-1.58</v>
      </c>
      <c r="AC63" s="83" t="s">
        <v>200</v>
      </c>
      <c r="AD63" s="84" t="s">
        <v>78</v>
      </c>
      <c r="AE63" s="51" t="s">
        <v>79</v>
      </c>
      <c r="AF63" s="161">
        <v>8050233</v>
      </c>
      <c r="AG63" s="161">
        <v>7050234</v>
      </c>
      <c r="AH63" s="161">
        <v>1964</v>
      </c>
      <c r="AI63" s="52"/>
    </row>
    <row r="64" spans="1:35" x14ac:dyDescent="0.2">
      <c r="A64" s="88">
        <v>60</v>
      </c>
      <c r="B64" s="117">
        <v>4922</v>
      </c>
      <c r="C64" s="118" t="s">
        <v>201</v>
      </c>
      <c r="D64" s="90">
        <v>14.17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-0.42</v>
      </c>
      <c r="P64" s="92">
        <v>42</v>
      </c>
      <c r="Q64" s="93">
        <v>-5</v>
      </c>
      <c r="R64" s="92">
        <v>61</v>
      </c>
      <c r="S64" s="93">
        <v>5.66</v>
      </c>
      <c r="T64" s="94">
        <v>27</v>
      </c>
      <c r="U64" s="95">
        <v>2018</v>
      </c>
      <c r="V64" s="96">
        <v>20</v>
      </c>
      <c r="W64" s="97">
        <v>417</v>
      </c>
      <c r="X64" s="98">
        <v>164</v>
      </c>
      <c r="Y64" s="96">
        <v>253</v>
      </c>
      <c r="Z64" s="99">
        <v>25390</v>
      </c>
      <c r="AA64" s="91">
        <v>2.88</v>
      </c>
      <c r="AB64" s="100">
        <v>-2.84</v>
      </c>
      <c r="AC64" s="101" t="s">
        <v>202</v>
      </c>
      <c r="AD64" s="102" t="s">
        <v>105</v>
      </c>
      <c r="AE64" s="85" t="s">
        <v>106</v>
      </c>
      <c r="AF64" s="161">
        <v>8010091</v>
      </c>
      <c r="AG64" s="161">
        <v>7050021</v>
      </c>
      <c r="AH64" s="161">
        <v>485</v>
      </c>
      <c r="AI64" s="52"/>
    </row>
    <row r="65" spans="1:35" x14ac:dyDescent="0.2">
      <c r="A65" s="69">
        <v>61</v>
      </c>
      <c r="B65" s="70">
        <v>4921</v>
      </c>
      <c r="C65" s="103" t="s">
        <v>203</v>
      </c>
      <c r="D65" s="104">
        <v>12.66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-0.46</v>
      </c>
      <c r="P65" s="106">
        <v>44</v>
      </c>
      <c r="Q65" s="107">
        <v>-1.52</v>
      </c>
      <c r="R65" s="106">
        <v>26</v>
      </c>
      <c r="S65" s="107">
        <v>1.62</v>
      </c>
      <c r="T65" s="108">
        <v>61</v>
      </c>
      <c r="U65" s="109">
        <v>1014</v>
      </c>
      <c r="V65" s="110">
        <v>55</v>
      </c>
      <c r="W65" s="111">
        <v>220</v>
      </c>
      <c r="X65" s="112">
        <v>375</v>
      </c>
      <c r="Y65" s="110">
        <v>-155</v>
      </c>
      <c r="Z65" s="113">
        <v>16791</v>
      </c>
      <c r="AA65" s="105">
        <v>-5.63</v>
      </c>
      <c r="AB65" s="114">
        <v>-14.09</v>
      </c>
      <c r="AC65" s="115" t="s">
        <v>204</v>
      </c>
      <c r="AD65" s="116" t="s">
        <v>105</v>
      </c>
      <c r="AE65" s="119" t="s">
        <v>106</v>
      </c>
      <c r="AF65" s="161">
        <v>8010091</v>
      </c>
      <c r="AG65" s="161">
        <v>7050021</v>
      </c>
      <c r="AH65" s="161">
        <v>484</v>
      </c>
      <c r="AI65" s="52"/>
    </row>
    <row r="66" spans="1:35" x14ac:dyDescent="0.2">
      <c r="A66" s="53">
        <v>62</v>
      </c>
      <c r="B66" s="54">
        <v>4895</v>
      </c>
      <c r="C66" s="55" t="s">
        <v>205</v>
      </c>
      <c r="D66" s="56">
        <v>9.6532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-1.06</v>
      </c>
      <c r="P66" s="58">
        <v>54</v>
      </c>
      <c r="Q66" s="59">
        <v>-3.88</v>
      </c>
      <c r="R66" s="58">
        <v>56</v>
      </c>
      <c r="S66" s="59">
        <v>2.13</v>
      </c>
      <c r="T66" s="60">
        <v>60</v>
      </c>
      <c r="U66" s="61">
        <v>22</v>
      </c>
      <c r="V66" s="62" t="s">
        <v>42</v>
      </c>
      <c r="W66" s="63" t="s">
        <v>42</v>
      </c>
      <c r="X66" s="64">
        <v>26</v>
      </c>
      <c r="Y66" s="62">
        <v>-26</v>
      </c>
      <c r="Z66" s="65">
        <v>508</v>
      </c>
      <c r="AA66" s="57">
        <v>3.16</v>
      </c>
      <c r="AB66" s="66">
        <v>0.04</v>
      </c>
      <c r="AC66" s="67" t="s">
        <v>47</v>
      </c>
      <c r="AD66" s="68" t="s">
        <v>48</v>
      </c>
      <c r="AE66" s="51" t="s">
        <v>49</v>
      </c>
      <c r="AF66" s="161">
        <v>8050240</v>
      </c>
      <c r="AG66" s="161">
        <v>7050105</v>
      </c>
      <c r="AH66" s="161">
        <v>1535</v>
      </c>
      <c r="AI66" s="52"/>
    </row>
    <row r="67" spans="1:35" x14ac:dyDescent="0.2">
      <c r="A67" s="69">
        <v>63</v>
      </c>
      <c r="B67" s="70">
        <v>5137</v>
      </c>
      <c r="C67" s="71" t="s">
        <v>206</v>
      </c>
      <c r="D67" s="72">
        <v>8.9981000000000009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-1.29</v>
      </c>
      <c r="P67" s="74">
        <v>57</v>
      </c>
      <c r="Q67" s="75">
        <v>-4.88</v>
      </c>
      <c r="R67" s="74">
        <v>60</v>
      </c>
      <c r="S67" s="75">
        <v>4.75</v>
      </c>
      <c r="T67" s="76">
        <v>43</v>
      </c>
      <c r="U67" s="77">
        <v>10350</v>
      </c>
      <c r="V67" s="78">
        <v>189</v>
      </c>
      <c r="W67" s="79">
        <v>3043</v>
      </c>
      <c r="X67" s="80">
        <v>690</v>
      </c>
      <c r="Y67" s="78">
        <v>2353</v>
      </c>
      <c r="Z67" s="81">
        <v>60128</v>
      </c>
      <c r="AA67" s="73">
        <v>10.8</v>
      </c>
      <c r="AB67" s="82">
        <v>24.42</v>
      </c>
      <c r="AC67" s="83" t="s">
        <v>207</v>
      </c>
      <c r="AD67" s="84" t="s">
        <v>139</v>
      </c>
      <c r="AE67" s="51" t="s">
        <v>140</v>
      </c>
      <c r="AF67" s="161">
        <v>8020070</v>
      </c>
      <c r="AG67" s="161">
        <v>7050219</v>
      </c>
      <c r="AH67" s="161">
        <v>1832</v>
      </c>
      <c r="AI67" s="52"/>
    </row>
    <row r="68" spans="1:35" x14ac:dyDescent="0.2">
      <c r="A68" s="53">
        <v>64</v>
      </c>
      <c r="B68" s="54">
        <v>5356</v>
      </c>
      <c r="C68" s="55" t="s">
        <v>208</v>
      </c>
      <c r="D68" s="56">
        <v>8.8736999999999995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 t="s">
        <v>41</v>
      </c>
      <c r="P68" s="58" t="s">
        <v>0</v>
      </c>
      <c r="Q68" s="59">
        <v>-4.55</v>
      </c>
      <c r="R68" s="58">
        <v>59</v>
      </c>
      <c r="S68" s="59">
        <v>5.7</v>
      </c>
      <c r="T68" s="60">
        <v>26</v>
      </c>
      <c r="U68" s="61">
        <v>27</v>
      </c>
      <c r="V68" s="62">
        <v>2</v>
      </c>
      <c r="W68" s="63">
        <v>1</v>
      </c>
      <c r="X68" s="64" t="s">
        <v>42</v>
      </c>
      <c r="Y68" s="62">
        <v>1</v>
      </c>
      <c r="Z68" s="65">
        <v>927</v>
      </c>
      <c r="AA68" s="57">
        <v>30.07</v>
      </c>
      <c r="AB68" s="66">
        <v>52.17</v>
      </c>
      <c r="AC68" s="67" t="s">
        <v>209</v>
      </c>
      <c r="AD68" s="68" t="s">
        <v>139</v>
      </c>
      <c r="AE68" s="51" t="s">
        <v>140</v>
      </c>
      <c r="AF68" s="161">
        <v>8020070</v>
      </c>
      <c r="AG68" s="161">
        <v>7050219</v>
      </c>
      <c r="AH68" s="161">
        <v>2120</v>
      </c>
      <c r="AI68" s="52"/>
    </row>
    <row r="69" spans="1:35" ht="13.5" thickBot="1" x14ac:dyDescent="0.25">
      <c r="A69" s="120">
        <v>65</v>
      </c>
      <c r="B69" s="121">
        <v>6901</v>
      </c>
      <c r="C69" s="122" t="s">
        <v>210</v>
      </c>
      <c r="D69" s="123">
        <v>1.0517000000000001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 t="s">
        <v>41</v>
      </c>
      <c r="P69" s="125" t="s">
        <v>0</v>
      </c>
      <c r="Q69" s="126" t="s">
        <v>41</v>
      </c>
      <c r="R69" s="125" t="s">
        <v>0</v>
      </c>
      <c r="S69" s="126">
        <v>6.07</v>
      </c>
      <c r="T69" s="127">
        <v>22</v>
      </c>
      <c r="U69" s="128">
        <v>2837</v>
      </c>
      <c r="V69" s="129">
        <v>159</v>
      </c>
      <c r="W69" s="130">
        <v>944</v>
      </c>
      <c r="X69" s="131">
        <v>228</v>
      </c>
      <c r="Y69" s="129">
        <v>716</v>
      </c>
      <c r="Z69" s="132">
        <v>52953</v>
      </c>
      <c r="AA69" s="124">
        <v>28.57</v>
      </c>
      <c r="AB69" s="133">
        <v>276.23</v>
      </c>
      <c r="AC69" s="134" t="s">
        <v>211</v>
      </c>
      <c r="AD69" s="135" t="s">
        <v>44</v>
      </c>
      <c r="AE69" s="85" t="s">
        <v>45</v>
      </c>
      <c r="AF69" s="161">
        <v>8010012</v>
      </c>
      <c r="AG69" s="161">
        <v>7050082</v>
      </c>
      <c r="AH69" s="161">
        <v>2200</v>
      </c>
      <c r="AI69" s="52"/>
    </row>
    <row r="70" spans="1:35" s="170" customFormat="1" ht="13.5" thickBot="1" x14ac:dyDescent="0.25">
      <c r="A70" s="171">
        <v>66</v>
      </c>
      <c r="B70" s="172">
        <v>6991</v>
      </c>
      <c r="C70" s="173" t="s">
        <v>212</v>
      </c>
      <c r="D70" s="174">
        <v>1.0253000000000001</v>
      </c>
      <c r="E70" s="175" t="s">
        <v>41</v>
      </c>
      <c r="F70" s="176" t="s">
        <v>0</v>
      </c>
      <c r="G70" s="177" t="s">
        <v>41</v>
      </c>
      <c r="H70" s="176" t="s">
        <v>0</v>
      </c>
      <c r="I70" s="177" t="s">
        <v>41</v>
      </c>
      <c r="J70" s="176" t="s">
        <v>0</v>
      </c>
      <c r="K70" s="177" t="s">
        <v>41</v>
      </c>
      <c r="L70" s="176" t="s">
        <v>0</v>
      </c>
      <c r="M70" s="177" t="s">
        <v>41</v>
      </c>
      <c r="N70" s="176" t="s">
        <v>0</v>
      </c>
      <c r="O70" s="177" t="s">
        <v>41</v>
      </c>
      <c r="P70" s="176" t="s">
        <v>0</v>
      </c>
      <c r="Q70" s="177" t="s">
        <v>41</v>
      </c>
      <c r="R70" s="176" t="s">
        <v>0</v>
      </c>
      <c r="S70" s="177">
        <v>3.28</v>
      </c>
      <c r="T70" s="178">
        <v>54</v>
      </c>
      <c r="U70" s="179">
        <v>2986</v>
      </c>
      <c r="V70" s="180">
        <v>350</v>
      </c>
      <c r="W70" s="181">
        <v>767</v>
      </c>
      <c r="X70" s="182">
        <v>655</v>
      </c>
      <c r="Y70" s="180">
        <v>112</v>
      </c>
      <c r="Z70" s="183">
        <v>71881</v>
      </c>
      <c r="AA70" s="175">
        <v>13.25</v>
      </c>
      <c r="AB70" s="184">
        <v>102.66</v>
      </c>
      <c r="AC70" s="185" t="s">
        <v>213</v>
      </c>
      <c r="AD70" s="186" t="s">
        <v>44</v>
      </c>
      <c r="AE70" s="167" t="s">
        <v>45</v>
      </c>
      <c r="AF70" s="168">
        <v>8010012</v>
      </c>
      <c r="AG70" s="168">
        <v>7050082</v>
      </c>
      <c r="AH70" s="168">
        <v>2199</v>
      </c>
      <c r="AI70" s="169"/>
    </row>
    <row r="71" spans="1:35" x14ac:dyDescent="0.2">
      <c r="A71" s="136"/>
      <c r="B71" s="136"/>
      <c r="C71" s="137" t="s">
        <v>214</v>
      </c>
      <c r="D71" s="138" t="s">
        <v>215</v>
      </c>
      <c r="E71" s="139">
        <v>1.62</v>
      </c>
      <c r="F71" s="140">
        <v>14</v>
      </c>
      <c r="G71" s="141">
        <v>1.39</v>
      </c>
      <c r="H71" s="140">
        <v>14</v>
      </c>
      <c r="I71" s="141">
        <v>1.24</v>
      </c>
      <c r="J71" s="140">
        <v>27</v>
      </c>
      <c r="K71" s="141">
        <v>1.1499999999999999</v>
      </c>
      <c r="L71" s="140">
        <v>34</v>
      </c>
      <c r="M71" s="141">
        <v>0.72</v>
      </c>
      <c r="N71" s="140">
        <v>49</v>
      </c>
      <c r="O71" s="141">
        <v>-0.19</v>
      </c>
      <c r="P71" s="140">
        <v>60</v>
      </c>
      <c r="Q71" s="141">
        <v>-1.69</v>
      </c>
      <c r="R71" s="140">
        <v>61</v>
      </c>
      <c r="S71" s="141">
        <v>5.23</v>
      </c>
      <c r="T71" s="142">
        <v>63</v>
      </c>
      <c r="U71" s="143">
        <v>713176</v>
      </c>
      <c r="V71" s="144">
        <v>63896</v>
      </c>
      <c r="W71" s="145"/>
      <c r="X71" s="146"/>
      <c r="Y71" s="144"/>
      <c r="Z71" s="147">
        <v>5388300</v>
      </c>
      <c r="AA71" s="148"/>
      <c r="AB71" s="149"/>
      <c r="AC71" s="149" t="s">
        <v>216</v>
      </c>
      <c r="AD71" s="150"/>
      <c r="AF71" s="161"/>
      <c r="AG71" s="161"/>
      <c r="AH71" s="161"/>
      <c r="AI71" s="52"/>
    </row>
    <row r="72" spans="1:35" ht="13.5" thickBot="1" x14ac:dyDescent="0.25">
      <c r="A72" s="136"/>
      <c r="B72" s="136"/>
      <c r="C72" s="137" t="s">
        <v>217</v>
      </c>
      <c r="D72" s="138" t="s">
        <v>215</v>
      </c>
      <c r="E72" s="151">
        <v>1.45</v>
      </c>
      <c r="F72" s="152" t="s">
        <v>0</v>
      </c>
      <c r="G72" s="153">
        <v>1.19</v>
      </c>
      <c r="H72" s="152" t="s">
        <v>0</v>
      </c>
      <c r="I72" s="153">
        <v>1.27</v>
      </c>
      <c r="J72" s="152" t="s">
        <v>0</v>
      </c>
      <c r="K72" s="153">
        <v>1.27</v>
      </c>
      <c r="L72" s="152" t="s">
        <v>0</v>
      </c>
      <c r="M72" s="153">
        <v>0.46</v>
      </c>
      <c r="N72" s="152" t="s">
        <v>0</v>
      </c>
      <c r="O72" s="153">
        <v>-0.33</v>
      </c>
      <c r="P72" s="152" t="s">
        <v>0</v>
      </c>
      <c r="Q72" s="153">
        <v>-1.91</v>
      </c>
      <c r="R72" s="152" t="s">
        <v>0</v>
      </c>
      <c r="S72" s="153">
        <v>5.3</v>
      </c>
      <c r="T72" s="154" t="s">
        <v>0</v>
      </c>
      <c r="U72" s="155">
        <v>713517</v>
      </c>
      <c r="V72" s="156">
        <v>63964</v>
      </c>
      <c r="W72" s="157"/>
      <c r="X72" s="158"/>
      <c r="Y72" s="156"/>
      <c r="Z72" s="159">
        <v>5396099</v>
      </c>
      <c r="AA72" s="137"/>
      <c r="AB72" s="150"/>
      <c r="AC72" s="150" t="s">
        <v>218</v>
      </c>
      <c r="AD72" s="150"/>
      <c r="AF72" s="161"/>
      <c r="AG72" s="161"/>
      <c r="AH72" s="161"/>
      <c r="AI72" s="52"/>
    </row>
    <row r="73" spans="1:35" x14ac:dyDescent="0.2">
      <c r="A73" s="1" t="s">
        <v>32</v>
      </c>
      <c r="B73" s="1" t="s">
        <v>32</v>
      </c>
      <c r="C73" s="1" t="s">
        <v>32</v>
      </c>
      <c r="D73" s="1" t="s">
        <v>33</v>
      </c>
      <c r="E73" s="1" t="s">
        <v>33</v>
      </c>
      <c r="G73" s="1" t="s">
        <v>33</v>
      </c>
      <c r="AF73" s="161"/>
      <c r="AG73" s="161"/>
      <c r="AH73" s="161"/>
    </row>
    <row r="74" spans="1:35" x14ac:dyDescent="0.2">
      <c r="AF74" s="161"/>
      <c r="AG74" s="161"/>
      <c r="AH74" s="161"/>
    </row>
    <row r="75" spans="1:35" x14ac:dyDescent="0.2">
      <c r="AF75" s="161"/>
      <c r="AG75" s="161"/>
      <c r="AH75" s="161"/>
    </row>
    <row r="76" spans="1:35" x14ac:dyDescent="0.2">
      <c r="AF76" s="161"/>
      <c r="AG76" s="161"/>
      <c r="AH76" s="161"/>
    </row>
    <row r="77" spans="1:35" x14ac:dyDescent="0.2">
      <c r="AF77" s="161"/>
      <c r="AG77" s="161"/>
      <c r="AH77" s="161"/>
    </row>
    <row r="78" spans="1:35" x14ac:dyDescent="0.2">
      <c r="AF78" s="161"/>
      <c r="AG78" s="161"/>
      <c r="AH78" s="161"/>
    </row>
    <row r="79" spans="1:35" x14ac:dyDescent="0.2">
      <c r="AF79" s="161"/>
      <c r="AG79" s="161"/>
      <c r="AH79" s="161"/>
    </row>
    <row r="80" spans="1:35" x14ac:dyDescent="0.2">
      <c r="AF80" s="161"/>
      <c r="AG80" s="161"/>
      <c r="AH80" s="161"/>
    </row>
    <row r="81" spans="32:34" x14ac:dyDescent="0.2">
      <c r="AF81" s="161"/>
      <c r="AG81" s="161"/>
      <c r="AH81" s="161"/>
    </row>
    <row r="82" spans="32:34" x14ac:dyDescent="0.2">
      <c r="AF82" s="161"/>
      <c r="AG82" s="161"/>
      <c r="AH82" s="161"/>
    </row>
    <row r="83" spans="32:34" x14ac:dyDescent="0.2">
      <c r="AF83" s="161"/>
      <c r="AG83" s="161"/>
      <c r="AH83" s="161"/>
    </row>
    <row r="84" spans="32:34" x14ac:dyDescent="0.2">
      <c r="AF84" s="161"/>
      <c r="AG84" s="161"/>
      <c r="AH84" s="161"/>
    </row>
    <row r="85" spans="32:34" x14ac:dyDescent="0.2">
      <c r="AF85" s="161"/>
      <c r="AG85" s="161"/>
      <c r="AH85" s="161"/>
    </row>
    <row r="86" spans="32:34" x14ac:dyDescent="0.2">
      <c r="AF86" s="161"/>
      <c r="AG86" s="161"/>
      <c r="AH86" s="161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Cursiva"31/12/2023&amp;C&amp;9(Importe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2016-04-04T09:13:08Z</cp:lastPrinted>
  <dcterms:created xsi:type="dcterms:W3CDTF">2000-11-24T12:41:46Z</dcterms:created>
  <dcterms:modified xsi:type="dcterms:W3CDTF">2024-01-25T16:59:21Z</dcterms:modified>
</cp:coreProperties>
</file>